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90" windowHeight="7860"/>
  </bookViews>
  <sheets>
    <sheet name="使用说明" sheetId="12" r:id="rId1"/>
    <sheet name="LOVE·宠爱套餐" sheetId="7" r:id="rId2"/>
    <sheet name="LOVE·珍爱套餐" sheetId="8" r:id="rId3"/>
    <sheet name="LOVE·挚爱套餐" sheetId="9" r:id="rId4"/>
    <sheet name="LOVE·钟爱套餐" sheetId="10" r:id="rId5"/>
    <sheet name="LOVE·唯爱套餐" sheetId="11" r:id="rId6"/>
    <sheet name="折扣&amp;成本-五康" sheetId="4" state="hidden" r:id="rId7"/>
    <sheet name="五康" sheetId="5" state="hidden" r:id="rId8"/>
  </sheets>
  <calcPr calcId="144525"/>
</workbook>
</file>

<file path=xl/sharedStrings.xml><?xml version="1.0" encoding="utf-8"?>
<sst xmlns="http://schemas.openxmlformats.org/spreadsheetml/2006/main" count="5248" uniqueCount="557">
  <si>
    <t xml:space="preserve">《美兆LOVE系列·杭州》                       </t>
  </si>
  <si>
    <t>套餐列表</t>
  </si>
  <si>
    <t>序列</t>
  </si>
  <si>
    <t>套餐名称</t>
  </si>
  <si>
    <t>价格</t>
  </si>
  <si>
    <t>LOVE·宠爱套餐</t>
  </si>
  <si>
    <t>LOVE·珍爱套餐</t>
  </si>
  <si>
    <t>LOVE·挚爱套餐</t>
  </si>
  <si>
    <t>LOVE·钟爱套餐</t>
  </si>
  <si>
    <t>LOVE·唯爱套餐</t>
  </si>
  <si>
    <t>购买渠道</t>
  </si>
  <si>
    <t>渠道名称</t>
  </si>
  <si>
    <t>状态</t>
  </si>
  <si>
    <t>健管顾问(实体卡购买)</t>
  </si>
  <si>
    <t>可售卖</t>
  </si>
  <si>
    <t>联系微信：hzLjlyy（注明 美兆健康医疗）</t>
  </si>
  <si>
    <t>预约方式</t>
  </si>
  <si>
    <t>卡类</t>
  </si>
  <si>
    <t>可预约门店</t>
  </si>
  <si>
    <t>实体卡</t>
  </si>
  <si>
    <t>电话预约（400-电话），提供卡号及体检人信息</t>
  </si>
  <si>
    <t>美兆杭州城西分院(杭州市西湖区古墩路598号同人广场B座3楼)</t>
  </si>
  <si>
    <t>虚拟卡</t>
  </si>
  <si>
    <t>电话预约（400-电话），提供券号及体检人信息</t>
  </si>
  <si>
    <t xml:space="preserve">《LOVE·宠爱套餐》                       </t>
  </si>
  <si>
    <t>体检项目</t>
  </si>
  <si>
    <t>男性</t>
  </si>
  <si>
    <t>女性</t>
  </si>
  <si>
    <t>临床意义</t>
  </si>
  <si>
    <t>未婚</t>
  </si>
  <si>
    <t>已婚</t>
  </si>
  <si>
    <t>一般检查</t>
  </si>
  <si>
    <t>身高、体重、体重指数（BMI） 血压（BP）、脉搏（P）</t>
  </si>
  <si>
    <t>★</t>
  </si>
  <si>
    <t>衡量脂肪代谢的标志，脂肪含量是否过高或过低等；血压是否正常</t>
  </si>
  <si>
    <t>内科</t>
  </si>
  <si>
    <t>心、肺听诊，腹部触诊</t>
  </si>
  <si>
    <t>心肺有无异常杂音、肝脾有无肿大、腹部有无包块等</t>
  </si>
  <si>
    <t>外科</t>
  </si>
  <si>
    <t>浅表淋巴结，甲状腺、乳房、脊柱、四肢、外生殖器、前列腺、肛肠指检、皮肤等</t>
  </si>
  <si>
    <t>淋巴结有无肿大，甲状腺、乳房、外生殖器、前列腺、肛肠有无异常、四肢脊柱有无畸形等</t>
  </si>
  <si>
    <t>眼科</t>
  </si>
  <si>
    <t>视力</t>
  </si>
  <si>
    <t>视力是否正常</t>
  </si>
  <si>
    <t>外眼</t>
  </si>
  <si>
    <t>眼外观是否正常，有无沙眼、结膜炎等</t>
  </si>
  <si>
    <t>眼底</t>
  </si>
  <si>
    <t>眼底有无黄斑变性、动脉硬化、视网膜病变等</t>
  </si>
  <si>
    <t>裂隙灯</t>
  </si>
  <si>
    <t>检查眼角膜和晶状体有无病变（如白内障）等</t>
  </si>
  <si>
    <t>眼压</t>
  </si>
  <si>
    <t>作为青光眼筛查的重要指标</t>
  </si>
  <si>
    <t>辨色力</t>
  </si>
  <si>
    <t>检查有无色盲、色弱等</t>
  </si>
  <si>
    <t>耳、鼻、喉</t>
  </si>
  <si>
    <t>外耳道、鼓膜、鼻腔、鼻中隔、扁桃体、咽部</t>
  </si>
  <si>
    <t>耳、鼻、咽有无异常，如中耳炎、鼓膜穿孔、扁桃体肿大等</t>
  </si>
  <si>
    <t>静态心电图（ECG）</t>
  </si>
  <si>
    <t>十二导心电图</t>
  </si>
  <si>
    <t>用于对心脏的传导系统、供血系统疾患的筛查</t>
  </si>
  <si>
    <t>口腔科</t>
  </si>
  <si>
    <t>口腔检查</t>
  </si>
  <si>
    <t>了解口腔黏膜是否病变和龋齿等</t>
  </si>
  <si>
    <t>妇科
（已婚项目）</t>
  </si>
  <si>
    <t>常规检查</t>
  </si>
  <si>
    <t>检查女性内、处生殖器（子宫、附件、宫颈、阴道、外阴）有无异常</t>
  </si>
  <si>
    <t>白带常规</t>
  </si>
  <si>
    <t>TCT（液基薄片细胞学检查）</t>
  </si>
  <si>
    <t>宫颈癌筛查</t>
  </si>
  <si>
    <t>血常规</t>
  </si>
  <si>
    <t>血常规五分类</t>
  </si>
  <si>
    <t>用以了解机体有无炎症、贫血、血小板减少等情况，是最常用的检验项目之一</t>
  </si>
  <si>
    <t>尿常规</t>
  </si>
  <si>
    <t>颜色、比重、酸碱度、尿糖、隐血、尿胆素、尿胆原、胆红素、尿蛋白、亚硝酸盐、尿沉渣检查</t>
  </si>
  <si>
    <t>可提示有无泌尿系统疾患：如急、慢性肾炎，肾盂肾炎，膀胱炎，尿道炎，肾病综合征，狼疮性肾炎，血红蛋白尿，肾梗塞、肾小管重金属盐及药物导致急性肾小管坏死，肾或膀胱肿瘤以及有无尿糖等</t>
  </si>
  <si>
    <t>肝功能11项</t>
  </si>
  <si>
    <t>丙氨酸氨基转氨酶（ALT）</t>
  </si>
  <si>
    <t>是肝细胞受损最敏感的指标，升高可提示肝胆系统疾病：如急、慢性传染性肝炎、药物中毒性肝炎等</t>
  </si>
  <si>
    <t>总胆红素(TBil)</t>
  </si>
  <si>
    <t>检查肝胆系统排泄功能情况
结合病人的临床表现、对黄疸进行诊断与鉴别诊断:
1.溶血性黄疸：总胆红素升高、直接胆红素正常或稍升高、间接胆红素增高明显
2.梗阻性黄疸：总胆红素升高、直接胆红素增高明显、间接胆红素正常或稍升高
3.肝细胞性黄疸：三者均升高</t>
  </si>
  <si>
    <t>直接胆红素</t>
  </si>
  <si>
    <t>间接胆红素</t>
  </si>
  <si>
    <t>谷草转氨酶（AST）</t>
  </si>
  <si>
    <t>升高可提示肝胆系统疾病：如急、慢性传染性肝炎及药物中毒性肝炎、心肌炎也可增高</t>
  </si>
  <si>
    <t>谷氨酰转肽酶(GGT)</t>
  </si>
  <si>
    <t>筛查肝胆系统疾病指标之一，长期饮酒及酒精肝可不同程度升高</t>
  </si>
  <si>
    <t>碱性磷酸酶(ALP)</t>
  </si>
  <si>
    <t>筛查肝胆系统等疾病指标之一；肝硬化、肝占位、药物中毒也可增高</t>
  </si>
  <si>
    <t>总蛋白(TP)</t>
  </si>
  <si>
    <t>增高：提示血液浓缩、严重脱水（呕吐、腹泻、高热大汗），是多发性骨髓瘤等组织、血液系统疾病的诊断、筛查指标；
减少：提示蛋白合成功能受损，或营养不良</t>
  </si>
  <si>
    <t>球蛋白</t>
  </si>
  <si>
    <t>白蛋白降低：提示营养不良、失血、肾病综合征、肠道吸收障碍、肝脏疾病；若白蛋白低于正常值，白/球蛋白的比值&lt;1，提示肝脏合成蛋白功能低下或白蛋白消耗过度，需进一步检查病因</t>
  </si>
  <si>
    <t>白蛋白（ALB）</t>
  </si>
  <si>
    <t>白/球比值</t>
  </si>
  <si>
    <t>血糖</t>
  </si>
  <si>
    <t>空腹血糖</t>
  </si>
  <si>
    <t>筛查糖尿病必查项目</t>
  </si>
  <si>
    <t>糖化血红蛋白（HbA1C）测定</t>
  </si>
  <si>
    <t>可反映检查前1-2个月的血糖水平，是糖尿病的筛查指标</t>
  </si>
  <si>
    <t>血脂5项</t>
  </si>
  <si>
    <t>总胆固醇（TC）</t>
  </si>
  <si>
    <t>血脂升高是导致高血压、冠心病、心肌梗塞、动脉粥样硬化的高度危险因素</t>
  </si>
  <si>
    <t>甘油三脂（TG）</t>
  </si>
  <si>
    <t>高密度脂蛋白(HDL)</t>
  </si>
  <si>
    <t>对血管有保护作用，血中含量低则易患血管硬化</t>
  </si>
  <si>
    <t>低密度脂蛋白(LDL)</t>
  </si>
  <si>
    <t>LDL升高时冠心病、心肌梗塞、脑血管疾病和动脉硬化的高度危险因素，是沉积于动脉壁上造成动脉硬化的最主要因素</t>
  </si>
  <si>
    <t>动脉粥样硬化指数</t>
  </si>
  <si>
    <t>动脉粥样硬化指数升高，发生冠心病的危险性也升高</t>
  </si>
  <si>
    <t>肾功能</t>
  </si>
  <si>
    <t>尿素氮（BUN）</t>
  </si>
  <si>
    <t>可提示嘌呤代谢及肾功能有无异常；筛查有无患痛风、肾盂肾炎、尿毒症等疾患</t>
  </si>
  <si>
    <t>肌酐（Cr）</t>
  </si>
  <si>
    <t>可提示是肾功能损害的敏感指标</t>
  </si>
  <si>
    <t>尿酸（UA）</t>
  </si>
  <si>
    <t>诊断肾小球损伤的早期灵敏指标，在糖尿病肾病、高血压肾病的早期可见阳性</t>
  </si>
  <si>
    <t>心脑血管</t>
  </si>
  <si>
    <t>心肌酶3项（CK、LDH、α-HBDH）</t>
  </si>
  <si>
    <t>增高：急性心肌梗塞、风湿性心肌炎、病毒性心肌炎、多发性心肌炎、急性脑血管意外、脑膜炎、药物影响</t>
  </si>
  <si>
    <t>经颅多谱勒(TCD)</t>
  </si>
  <si>
    <t>了解脑血流供应情况</t>
  </si>
  <si>
    <t>动脉硬化检测</t>
  </si>
  <si>
    <t>了解动脉硬化情况，对动脉硬化进行定性、筛查</t>
  </si>
  <si>
    <t>肿瘤标志物6项</t>
  </si>
  <si>
    <t>AFP（甲胎蛋白定量）</t>
  </si>
  <si>
    <t>用于原发性肝癌的诊断，疗效预后监测；病毒性肝炎、肝硬化患者，妊娠期及胎儿畸形诊断AFP也会有不同程度的升高</t>
  </si>
  <si>
    <t>CEA（癌胚抗原定量）</t>
  </si>
  <si>
    <t>是消化系统肿瘤筛查的首选标志物；肺部、女性生殖系统、乳腺等肿瘤也可升高</t>
  </si>
  <si>
    <t>CA199</t>
  </si>
  <si>
    <t>用于消化系统（胰腺癌、胆囊癌、胃癌、肠癌等）肿瘤的辅助诊断及疗效观察</t>
  </si>
  <si>
    <t>CA50</t>
  </si>
  <si>
    <t>广谱肿瘤标志物，可用于胰腺、肝、卵巢、肠道、胃、肺等肿瘤的辅助诊断和疗效监测</t>
  </si>
  <si>
    <t>PSA（前列腺特异性抗原)</t>
  </si>
  <si>
    <t>是筛查前列腺肿瘤的特异性标志物，但前列腺增生、炎症也可轻度增高</t>
  </si>
  <si>
    <t>FPSA（游离前列腺特异性抗原）</t>
  </si>
  <si>
    <t>前列腺癌的辅助标记物，可用于前列腺癌的筛查</t>
  </si>
  <si>
    <t>FPSA/TPSA</t>
  </si>
  <si>
    <t>FPSA/TPSA比值明显提高时，需到专科进一步检查明确病因</t>
  </si>
  <si>
    <t>CA125</t>
  </si>
  <si>
    <t>用于女性生殖系统：子宫、卵巢、子宫内膜癌的筛查；患有子宫肌瘤、腺肌症及行经期也可不同程度的升高</t>
  </si>
  <si>
    <t>CA153</t>
  </si>
  <si>
    <t>用于筛查乳腺癌、卵巢癌等的辅助标志物；其他如转移性肿瘤也可不同程度的增高</t>
  </si>
  <si>
    <t>甲状腺功能3项</t>
  </si>
  <si>
    <t>T3、T4、TSH</t>
  </si>
  <si>
    <t>提供甲状腺疾病诊断依据</t>
  </si>
  <si>
    <t>消化道</t>
  </si>
  <si>
    <t>幽门螺旋杆菌C14检测（需空腹）</t>
  </si>
  <si>
    <t>判断胃内有无该细菌感染，此感染与胃炎、消化性溃疡、胃癌等发病关系密切</t>
  </si>
  <si>
    <t>数字化粪便隐血(定量)</t>
  </si>
  <si>
    <t>大肠癌筛查</t>
  </si>
  <si>
    <t>高清彩色多普勒B超</t>
  </si>
  <si>
    <t>肝胆脾胰肾</t>
  </si>
  <si>
    <t>各脏器有无形态学改变及占位性病变（肿瘤、结石、炎症等）</t>
  </si>
  <si>
    <t>甲状腺</t>
  </si>
  <si>
    <t>检查甲状腺有否形态学改变，是否有结节、囊肿或肿瘤等</t>
  </si>
  <si>
    <t>前列腺</t>
  </si>
  <si>
    <t>检查前列腺有否形态学改变，是否有增生或肿瘤等</t>
  </si>
  <si>
    <t>乳房（双侧）</t>
  </si>
  <si>
    <t>检查乳腺是否有肿块或乳腺癌</t>
  </si>
  <si>
    <t>子宫及附件</t>
  </si>
  <si>
    <t>检查子宫及附件有无异常，排除肿瘤或卵巢囊肿等</t>
  </si>
  <si>
    <t>阴道（已婚项目）</t>
  </si>
  <si>
    <t>数字化肝脏超声</t>
  </si>
  <si>
    <t>对于肝脏纤维化和脂肪含量等做相关检测</t>
  </si>
  <si>
    <t>CT不出片</t>
  </si>
  <si>
    <t>胸部螺旋CT平扫</t>
  </si>
  <si>
    <t>筛查如肺部炎症、肿瘤及纵隔等部位占位性病变</t>
  </si>
  <si>
    <t>DR不出片</t>
  </si>
  <si>
    <t>颈椎检查(正位)</t>
  </si>
  <si>
    <t>颈椎有无歪曲，骨质增生，椎间隙有无狭窄，椎体有无破坏性病变</t>
  </si>
  <si>
    <t>颈椎检查(侧位)</t>
  </si>
  <si>
    <t>功能科</t>
  </si>
  <si>
    <t>骨密度检测</t>
  </si>
  <si>
    <t>诊断骨质疏松，预测骨折危险性</t>
  </si>
  <si>
    <t>深度分析报告</t>
  </si>
  <si>
    <t>深度分析报告（电子版）</t>
  </si>
  <si>
    <t>总检</t>
  </si>
  <si>
    <t>抽血</t>
  </si>
  <si>
    <t>营养早餐</t>
  </si>
  <si>
    <t>检后服务</t>
  </si>
  <si>
    <t>报告解读</t>
  </si>
  <si>
    <t>影像类现场解读</t>
  </si>
  <si>
    <t>针对影像类项目体检当日进行面对面解读</t>
  </si>
  <si>
    <t>一对一体检报告解读</t>
  </si>
  <si>
    <t>报告出具一周内，由专业健康管理师进行一对一电话报告解读</t>
  </si>
  <si>
    <t>检后无忧</t>
  </si>
  <si>
    <t>在线咨询</t>
  </si>
  <si>
    <t>入口方式：关注“美年大健康杭州”公众号，选择菜单栏“我要查询”，进入“在线大病咨询”模块
服务内容：无限次提问肿瘤相关问题，相关专科医生快捷回复</t>
  </si>
  <si>
    <t>就医规划</t>
  </si>
  <si>
    <t>服务内容：有重疾就医需求的客户，经专业医学团队邀请三甲医院经验丰富的专科医生，和患者及家属以电话会议的形式向患者及家属详细介绍疾病诊疗知识、常规就医流程，分析各种可能性，讲解各种选项的利弊，结合患者病情和患者意愿制定就医方案</t>
  </si>
  <si>
    <t>门诊就医</t>
  </si>
  <si>
    <t>有重疾就医需求的客户，经专业医学团队分析病情后，结合客户意愿，精准推荐就近一二线城市的三甲医院副主任医师及以上级别专家，协助安排门诊就医一次。(不可指定医院和医生，不含挂号费)</t>
  </si>
  <si>
    <t>手术安排</t>
  </si>
  <si>
    <t>针对新发恶性肿瘤，经专业医学团队分析病情后，邀请顾问专家评估，结合客户医院，推荐三甲医院副主任医师及以上级别专家，协助安排入院手术一次。(不可指定医院和医生)</t>
  </si>
  <si>
    <t>第二诊疗意见</t>
  </si>
  <si>
    <t>针对新发恶性肿瘤，在患者第一诊疗意见的基础上，协助联系该领域专家结合原诊报告给予建议并出具书面报告一份。患者及其原诊医生可以参考二诊意见，执行或调整原诊疗方案，以获得最佳治疗效果。</t>
  </si>
  <si>
    <t>私人医生</t>
  </si>
  <si>
    <t>针对新发恶性肿瘤，根据患者需求，邀请一位相关专科专家，就患者治疗及康复过程中遇到的问题，提供专业建议。</t>
  </si>
  <si>
    <t>新药搜寻</t>
  </si>
  <si>
    <t>针对新发恶性肿瘤，当客户需要用到国内未上市新药，可以对接港澳台高端肿瘤中心进行治疗，医生均为正规执业的资深肿瘤专科医生</t>
  </si>
  <si>
    <t>优惠价</t>
  </si>
  <si>
    <t xml:space="preserve">《LOVE·珍爱套餐》                       </t>
  </si>
  <si>
    <t>HPV-DNA分型检测</t>
  </si>
  <si>
    <t>宫颈癌筛查的重要指标</t>
  </si>
  <si>
    <t>血脂9项</t>
  </si>
  <si>
    <t>载脂蛋白A1</t>
  </si>
  <si>
    <t>载脂蛋白A1水平与冠心病呈负相关；载脂蛋白B与动脉粥样硬化呈正相关；是冠心病的重要指标</t>
  </si>
  <si>
    <t>载脂蛋白B</t>
  </si>
  <si>
    <t>ApoA-1/ApoB比值</t>
  </si>
  <si>
    <t>脂蛋白aLP(a）</t>
  </si>
  <si>
    <t>脂蛋白a升高是动脉粥样硬化的独立危险指标</t>
  </si>
  <si>
    <t>血粘度检测</t>
  </si>
  <si>
    <t>了解血液黏度变化，主要反映血液流动性、血液粘度的变化；适用于高血压、动脉硬化、脑中风、糖尿病及高脂血症等疾患的检查</t>
  </si>
  <si>
    <t>CK-MB同工酶</t>
  </si>
  <si>
    <t>是心肌损伤特异性指标，在急性心肌梗死发病的3-6小时即可升高，12-24小时到达峰值，对心肌梗死早期诊断很有价值</t>
  </si>
  <si>
    <t>肿瘤标志物12项</t>
  </si>
  <si>
    <t>CA242</t>
  </si>
  <si>
    <t>是筛查消化系统的肿瘤标志物；升高可作为对胰腺癌、胃癌及卵巢癌、肺癌等肿瘤的辅助诊断；但胃肠系统及其他非肿瘤性疾病时也有不同程度的（5%-33%）增高</t>
  </si>
  <si>
    <t>CYFRA21-1（细胞角蛋白19片段）</t>
  </si>
  <si>
    <t>肺癌的标志物，与CEA、SCC、NSE等其他标志物联合测定，可提高筛查、诊断肺部疾患的敏感性</t>
  </si>
  <si>
    <t>CA724</t>
  </si>
  <si>
    <t>可用于胃、肠癌、胰腺、肝癌的辅助诊断及疗效监测</t>
  </si>
  <si>
    <t>NSE（神经元特异性烯醇化酶）</t>
  </si>
  <si>
    <t>用于筛查肺癌、神经母细胞瘤的筛查</t>
  </si>
  <si>
    <t>EB-VCA-IgA（抗EB病毒抗体）</t>
  </si>
  <si>
    <t>用于筛查鼻咽癌的辅助诊断</t>
  </si>
  <si>
    <t>SCC（鳞状细胞癌抗原）</t>
  </si>
  <si>
    <t>是鳞状上皮癌的标志物，用于鳞癌的辅助诊断和治疗检测，特异性较高，显著增高应怀疑鳞状上皮癌</t>
  </si>
  <si>
    <t>HCG</t>
  </si>
  <si>
    <t>用于先兆流产、葡萄胎、宫外孕、及女性生殖系统肿瘤、睾丸肿瘤的辅助诊断和绒毛膜上皮癌术后随访</t>
  </si>
  <si>
    <t>胃蛋白酶原Ⅰ（PGⅠ）、胃蛋白酶原Ⅱ（PGⅡ）、PGⅠ/ PGⅡ比值</t>
  </si>
  <si>
    <t>检测胃消化腺的分泌情况，为判断胃部疾病的风险提供依据</t>
  </si>
  <si>
    <t>血清胃泌素17</t>
  </si>
  <si>
    <t>胃泌素17是反映胃部黏膜是否损伤，评估胃部功能状态，提示患胃病风险，反映胃酸高低，是用于筛查胃癌前疾病和早起期胃癌的有效指标</t>
  </si>
  <si>
    <t>幽门螺旋杆菌C13呼气检测（需空腹）</t>
  </si>
  <si>
    <t>头部影像不出片</t>
  </si>
  <si>
    <t>头部影像</t>
  </si>
  <si>
    <t>检查头颅病变情况，如出血、脑梗、水肿、肿瘤等</t>
  </si>
  <si>
    <t xml:space="preserve">《LOVE·挚爱套餐》                       </t>
  </si>
  <si>
    <t>血清胱抑素C</t>
  </si>
  <si>
    <t>是肾功能损害的敏感指标</t>
  </si>
  <si>
    <t>ABSS全乳腺自动容积超声</t>
  </si>
  <si>
    <t>通过自动扫描来获得乳腺的全容积图像，可以多层面、多角度显示病变，使得病灶的成像更加立体、直观；其以独特的冠状面图像对乳腺恶性疾病病灶的特征性表现有较大优势，提高了诊断的准确性，可以用于乳腺肿块的良恶性鉴别、乳腺癌术前评估、术后随访以及高危人群的乳腺筛查等</t>
  </si>
  <si>
    <t>胃镜</t>
  </si>
  <si>
    <t>胶囊胃镜</t>
  </si>
  <si>
    <t>用于人体胃消化道的健康状况检测</t>
  </si>
  <si>
    <t>复查</t>
  </si>
  <si>
    <t>影像类复查</t>
  </si>
  <si>
    <t>报告出具日起3个月内，针对体检报告中影像类结果显示“复查”“随访”字眼，可免费进行复查一次</t>
  </si>
  <si>
    <t xml:space="preserve">《LOVE·钟爱套餐》                       </t>
  </si>
  <si>
    <t>胰岛素测定（INS）</t>
  </si>
  <si>
    <t>空腹胰岛素测定，是用于糖尿病类型鉴别诊断的指标</t>
  </si>
  <si>
    <t>心脏</t>
  </si>
  <si>
    <t>心血管疾病的重要诊断方法；具有无创、无痛、安全方便、直观性强的特点，对瓣膜病诊断准确率较高, 对心肌病、冠心病、心肌梗塞并发症及肺心病有较大的诊断价值</t>
  </si>
  <si>
    <t>基因</t>
  </si>
  <si>
    <t>Septin9无创大肠癌早期筛查</t>
  </si>
  <si>
    <t>检测外周血中Septin9基因的甲基化程度，初步判断受检者是否患大肠癌</t>
  </si>
  <si>
    <t xml:space="preserve">《LOVE·唯爱套餐》                       </t>
  </si>
  <si>
    <t>眼底照相机</t>
  </si>
  <si>
    <t>眼底疾病成像诊断</t>
  </si>
  <si>
    <t>72小时动态血糖检测</t>
  </si>
  <si>
    <t>通过实时观察连续动态葡萄糖曲线，了解饮食、用药、运动、睡眠、情绪变化等日常事件对血糖产生的影响，掌握自身血糖变化规律，进行自我调整</t>
  </si>
  <si>
    <t>同型半胱氨酸（HCY）</t>
  </si>
  <si>
    <t>为心血管疾病，尤其是冠状动脉粥样硬化和心肌梗塞的危险性评价指标，其浓度升高程度与疾病的危险性成正比</t>
  </si>
  <si>
    <t>睡眠呼吸监测(腕式血氧记录+动态心电)</t>
  </si>
  <si>
    <t>检出隐匿性心律失常；监测夜间快速/缓慢性心率失常；筛检睡眠呼吸暂停综合征；发现睡眠猝死的潜在危险因素</t>
  </si>
  <si>
    <t>甲状腺功能5项</t>
  </si>
  <si>
    <t>T3、T4、FT3、FT4、TSH</t>
  </si>
  <si>
    <t>甲状腺疾病的筛查</t>
  </si>
  <si>
    <t>颈动脉彩超检查</t>
  </si>
  <si>
    <t>了解颈部血管病变，如狭窄程度、颈动脉硬化和颈动脉斑块等情况</t>
  </si>
  <si>
    <t>人体成分分析</t>
  </si>
  <si>
    <t>体内脂肪分部情况测定</t>
  </si>
  <si>
    <t>肺功能检查</t>
  </si>
  <si>
    <t>了解肺功能状况</t>
  </si>
  <si>
    <t>风湿、类风湿疾病</t>
  </si>
  <si>
    <t>血沉(ESR)</t>
  </si>
  <si>
    <t>检查是否有风湿活动和类风湿性病变</t>
  </si>
  <si>
    <t>抗溶血性链球菌“O”试验（定量）</t>
  </si>
  <si>
    <t>类风湿因子（RF）（ 定量）</t>
  </si>
  <si>
    <t>超敏C反应蛋白（hs-CRP）</t>
  </si>
  <si>
    <t>协助诊断过敏性疾病与风湿性疾病</t>
  </si>
  <si>
    <t>免疫功能5项</t>
  </si>
  <si>
    <t>免疫球蛋白(IgG IgA IgM)</t>
  </si>
  <si>
    <t>免疫球蛋白IgG IgA IgM均升高，常见于各种慢性感染，慢性肝病，淋巴瘤和系统性红斑狼疮（SLE），类风湿关节炎等。单一免疫球蛋白增高，主要见于免疫增殖性疾病，如多发性骨髓瘤，原发性巨球蛋白血症。降低见于各类免疫缺陷病或长期使用免疫抑制剂的病人</t>
  </si>
  <si>
    <t>补体C3、C4</t>
  </si>
  <si>
    <t>降低：见于SLE活动期，急性肾小球肾炎，慢性活动性肝炎，冷球蛋白血症，大面积烧伤以及补体缺乏症</t>
  </si>
  <si>
    <t>无机元素测定</t>
  </si>
  <si>
    <t>电解质六项（K、Na、Cl、Ca2、P、Mg)</t>
  </si>
  <si>
    <t>增高：①尿毒症；②严重脱水，烧伤，大量出汗；③溶血，酸中毒；降低①摄入不足，严重呕吐，腹泻；②大量使用利尿剂；③长期使用糖皮质激素</t>
  </si>
  <si>
    <t>微量元素6项</t>
  </si>
  <si>
    <t>铁、锌、镁、铜、钙、铅</t>
  </si>
  <si>
    <t>检测体内微量元素的含量</t>
  </si>
  <si>
    <t>套餐原价</t>
  </si>
  <si>
    <t>检验项目原价</t>
  </si>
  <si>
    <t>折扣</t>
  </si>
  <si>
    <t>套餐结算价</t>
  </si>
  <si>
    <t>7折检验项目价</t>
  </si>
  <si>
    <t>人数</t>
  </si>
  <si>
    <t>结算价合计</t>
  </si>
  <si>
    <t>7折检验项目价合计</t>
  </si>
  <si>
    <t>原价合计</t>
  </si>
  <si>
    <t>检验项目原价合计</t>
  </si>
  <si>
    <t>变动成本</t>
  </si>
  <si>
    <t>变动成本率</t>
  </si>
  <si>
    <t>售价</t>
  </si>
  <si>
    <t>核算价</t>
  </si>
  <si>
    <t>核算价折扣</t>
  </si>
  <si>
    <t>综合折扣</t>
  </si>
  <si>
    <t>门市价</t>
  </si>
  <si>
    <t>门市价折扣</t>
  </si>
  <si>
    <t>成本线</t>
  </si>
  <si>
    <t>提成率</t>
  </si>
  <si>
    <t>提成线</t>
  </si>
  <si>
    <t>建议提成</t>
  </si>
  <si>
    <t>建议提成比</t>
  </si>
  <si>
    <t>美兆卡A男</t>
  </si>
  <si>
    <t>美兆卡A女未婚</t>
  </si>
  <si>
    <t>美兆卡A女已婚</t>
  </si>
  <si>
    <t>美兆卡B-I男</t>
  </si>
  <si>
    <t>美兆卡B-I女未婚</t>
  </si>
  <si>
    <t>美兆卡B-I女已婚</t>
  </si>
  <si>
    <t>美兆卡B-II男</t>
  </si>
  <si>
    <t>美兆卡B-II女未婚</t>
  </si>
  <si>
    <t>美兆卡B-II女已婚</t>
  </si>
  <si>
    <t>美兆卡C-I男</t>
  </si>
  <si>
    <t>美兆卡C-I女未婚</t>
  </si>
  <si>
    <t>美兆卡C-I女已婚</t>
  </si>
  <si>
    <t>美兆卡C-II男</t>
  </si>
  <si>
    <t>美兆卡C-II女未婚</t>
  </si>
  <si>
    <t>美兆卡C-II女已婚</t>
  </si>
  <si>
    <t>美兆卡D男</t>
  </si>
  <si>
    <t>美兆卡D女未婚</t>
  </si>
  <si>
    <t>美兆卡D女已婚</t>
  </si>
  <si>
    <t>美兆卡E男</t>
  </si>
  <si>
    <t>美兆卡E女未婚</t>
  </si>
  <si>
    <t>美兆卡E女已婚</t>
  </si>
  <si>
    <t>美兆卡F男</t>
  </si>
  <si>
    <t>美兆卡F女未婚</t>
  </si>
  <si>
    <t>美兆卡F女已婚</t>
  </si>
  <si>
    <t xml:space="preserve">杭州美年体检健康报价单                                                                              </t>
  </si>
  <si>
    <t>单位代码</t>
  </si>
  <si>
    <t>受检单位（客户）：五康体检</t>
  </si>
  <si>
    <t>体检单位：美年大健康</t>
  </si>
  <si>
    <t>地址：滨江区海亮大厦裙楼5楼</t>
  </si>
  <si>
    <t>总部地址：滨江区海亮大厦裙楼5楼</t>
  </si>
  <si>
    <t>联系人：来维洁</t>
  </si>
  <si>
    <t>业务员：市场部</t>
  </si>
  <si>
    <t>电话：17826858186</t>
  </si>
  <si>
    <t>传真：</t>
  </si>
  <si>
    <t>传真：0571-28072955</t>
  </si>
  <si>
    <t>五康A</t>
  </si>
  <si>
    <t>报价</t>
  </si>
  <si>
    <t>成本</t>
  </si>
  <si>
    <t>项目代码</t>
  </si>
  <si>
    <t xml:space="preserve">女性 </t>
  </si>
  <si>
    <t>未婚女性</t>
  </si>
  <si>
    <t>已婚女性</t>
  </si>
  <si>
    <t xml:space="preserve">未婚    </t>
  </si>
  <si>
    <t xml:space="preserve">已婚    </t>
  </si>
  <si>
    <t>001</t>
  </si>
  <si>
    <t>017</t>
  </si>
  <si>
    <t>89631</t>
  </si>
  <si>
    <t>415</t>
  </si>
  <si>
    <t>363</t>
  </si>
  <si>
    <t>外眼、眼底</t>
  </si>
  <si>
    <t>395</t>
  </si>
  <si>
    <t>009</t>
  </si>
  <si>
    <t>011</t>
  </si>
  <si>
    <t>L3988</t>
  </si>
  <si>
    <t>套餐结算价350元以上赠送</t>
  </si>
  <si>
    <t>018</t>
  </si>
  <si>
    <t>妇科（已婚项目）</t>
  </si>
  <si>
    <t>047</t>
  </si>
  <si>
    <t>409</t>
  </si>
  <si>
    <t>89839</t>
  </si>
  <si>
    <t>040</t>
  </si>
  <si>
    <t>尿常规12项</t>
  </si>
  <si>
    <t>-</t>
  </si>
  <si>
    <t>023</t>
  </si>
  <si>
    <t>ALT，AST，GGT，ALP，总蛋白，白蛋白，球蛋白，白/球比值,总胆红素，直接胆红素，间接胆红素</t>
  </si>
  <si>
    <t>结合临床，根据前述变化，可提示有无急慢性肝炎，中毒性肝炎，胆囊病变（胆囊炎，胆石症），阻塞性黄疸等，药物中毒性肝炎，酒精性肝炎和肝硬化等。</t>
  </si>
  <si>
    <t>046</t>
  </si>
  <si>
    <t>335</t>
  </si>
  <si>
    <t>血脂</t>
  </si>
  <si>
    <t>总胆固醇(TC)</t>
  </si>
  <si>
    <t>血脂升高是导致高血压、血粘度高、动脉硬化的因素</t>
  </si>
  <si>
    <t>66439</t>
  </si>
  <si>
    <t>337</t>
  </si>
  <si>
    <t>对血管有保护作用。</t>
  </si>
  <si>
    <t>338</t>
  </si>
  <si>
    <t>升高：是冠心病、心肌梗塞、脑血管疾病和动脉硬化的高度危险因素，是沉积于动脉壁上造成动脉硬化的主要因素因素</t>
  </si>
  <si>
    <t>216</t>
  </si>
  <si>
    <t>尿素氮（BUN）、肌酐（Cr）、尿酸（UA）</t>
  </si>
  <si>
    <t>293</t>
  </si>
  <si>
    <t>L3919</t>
  </si>
  <si>
    <t>肿瘤标志物12项（男）</t>
  </si>
  <si>
    <t>AFP、CEA、CA242、CA199、SCC、PSA、FPSA、CA50、CA211、CA724、NSE、EB-VCA-IgA、FPSA/TPSA</t>
  </si>
  <si>
    <t>一次同时检测12项肿瘤标志物，升高可提示肝癌、直肠癌、结肠癌、肺癌、前列腺癌、胰腺癌等。</t>
  </si>
  <si>
    <t>L3934</t>
  </si>
  <si>
    <t>肿瘤标志物12项（女）</t>
  </si>
  <si>
    <t>AFP、CEA、CA125、CA199、CA153、CA242、HCG、CA50、CA211、CA724、NSE、EB-VCA-IgA</t>
  </si>
  <si>
    <t>一次同时检测12项肿瘤标志物，升高可提示肝癌、直肠癌、结肠癌、肺癌、乳腺癌、卵巢癌、胰腺癌等。</t>
  </si>
  <si>
    <t>031</t>
  </si>
  <si>
    <t>361</t>
  </si>
  <si>
    <t>幽门螺旋杆菌检测</t>
  </si>
  <si>
    <t>幽门螺旋杆菌检测（血液）</t>
  </si>
  <si>
    <t>胃功能3项</t>
  </si>
  <si>
    <t>66511</t>
  </si>
  <si>
    <t>各脏器有无形态学改变及占位性病变（肿瘤、结石、炎症等）。</t>
  </si>
  <si>
    <t>89775</t>
  </si>
  <si>
    <t>367</t>
  </si>
  <si>
    <t>308</t>
  </si>
  <si>
    <t>检查乳腺是否有肿块或乳腺癌。</t>
  </si>
  <si>
    <t>300</t>
  </si>
  <si>
    <t>检查子宫及附件有无异常，排除肿瘤或卵巢囊肿等。</t>
  </si>
  <si>
    <t>315</t>
  </si>
  <si>
    <t>004</t>
  </si>
  <si>
    <t>ＤＲ不出片</t>
  </si>
  <si>
    <t>胸部正位检查</t>
  </si>
  <si>
    <t>有无肺炎、肺气肿、肺结核、肺癌及心脏、主动脉、纵膈、横膈疾病等</t>
  </si>
  <si>
    <t>003</t>
  </si>
  <si>
    <t>L3955</t>
  </si>
  <si>
    <t>L3987</t>
  </si>
  <si>
    <t>检后无忧1.0</t>
  </si>
  <si>
    <t>022</t>
  </si>
  <si>
    <t>283</t>
  </si>
  <si>
    <t>007</t>
  </si>
  <si>
    <t>美年核算价</t>
  </si>
  <si>
    <t>3倍核算折扣</t>
  </si>
  <si>
    <t>3倍核算价</t>
  </si>
  <si>
    <t>美兆卡B-I</t>
  </si>
  <si>
    <t>364</t>
  </si>
  <si>
    <t>219</t>
  </si>
  <si>
    <t>89582</t>
  </si>
  <si>
    <t>血脂五项（1-5）</t>
  </si>
  <si>
    <t>用于动脉粥样硬化，高血压，冠心病等疾病诊断、预防和治疗。</t>
  </si>
  <si>
    <t>194</t>
  </si>
  <si>
    <t>增高：急性心肌梗塞、风湿性心肌炎、病毒性心肌炎、多发性心肌炎、急性脑血管意外、脑膜炎、药物影响。</t>
  </si>
  <si>
    <t>010</t>
  </si>
  <si>
    <t>L3939</t>
  </si>
  <si>
    <t>肿瘤标志物6项（男）</t>
  </si>
  <si>
    <t>AFP、CEA、CA199、CA50、PSA、FPSA、FPSA/TPSA</t>
  </si>
  <si>
    <t>可提示直肠癌、结肠癌、肺癌、乳腺癌、胰腺癌、胆囊癌、结肠癌等，也可提示有无原发性肝癌，生殖腺胚胎性肿瘤，肝硬化等。  前列腺癌、前列腺肥大、前列腺炎时可见血清PSA水平升高</t>
  </si>
  <si>
    <t>L3940</t>
  </si>
  <si>
    <t>肿瘤标志物6项（女）</t>
  </si>
  <si>
    <t>AFP、CEA、CA199、CA50、CA125、CA153</t>
  </si>
  <si>
    <t xml:space="preserve">可提示直肠癌、结肠癌、肺癌、乳腺癌、胰腺癌、卵巢癌、胆囊癌、结肠癌等，也可提示有无原发性肝癌，生殖腺胚胎性肿瘤，肝硬化等。 </t>
  </si>
  <si>
    <t>C14检测（需空腹）</t>
  </si>
  <si>
    <t>最低7折</t>
  </si>
  <si>
    <t>L3910</t>
  </si>
  <si>
    <t>粪便隐血</t>
  </si>
  <si>
    <t>294</t>
  </si>
  <si>
    <t>颈椎正侧位检查</t>
  </si>
  <si>
    <t>L3883</t>
  </si>
  <si>
    <r>
      <rPr>
        <b/>
        <sz val="9"/>
        <rFont val="等线"/>
        <charset val="134"/>
      </rPr>
      <t>基因</t>
    </r>
    <r>
      <rPr>
        <b/>
        <sz val="9"/>
        <color indexed="10"/>
        <rFont val="等线"/>
        <charset val="134"/>
      </rPr>
      <t>（不打折）</t>
    </r>
  </si>
  <si>
    <t>男性肿瘤全筛套餐</t>
  </si>
  <si>
    <t>肺癌+肝癌+胃癌+结直肠癌+食管癌+胰腺癌+甲状腺癌+慢性粒细胞白血病+神经胶质瘤+非何杰金氏淋巴癌+胆囊癌+鼻咽癌+前列腺癌+肾癌+膀胱癌</t>
  </si>
  <si>
    <t>不打折</t>
  </si>
  <si>
    <t>L3884</t>
  </si>
  <si>
    <t>女性肿瘤全筛套餐</t>
  </si>
  <si>
    <t>肺癌+肝癌+胃癌+结直肠癌+食管癌+胰腺癌+甲状腺癌+慢性粒细胞白血病+神经胶质瘤+非何杰金氏淋巴癌+胆囊癌+鼻咽癌+乳腺癌+卵巢癌+宫颈癌+子宫内膜癌+肾癌+膀胱癌</t>
  </si>
  <si>
    <t>美兆卡B-II</t>
  </si>
  <si>
    <t>019</t>
  </si>
  <si>
    <t>129</t>
  </si>
  <si>
    <t>宫颈刮片</t>
  </si>
  <si>
    <t>025</t>
  </si>
  <si>
    <t>血常规18项</t>
  </si>
  <si>
    <t>检查白细胞、红细胞、血小板等</t>
  </si>
  <si>
    <t>检查血象三系细胞（红血球、白血球、血小板）是否正常</t>
  </si>
  <si>
    <t>297</t>
  </si>
  <si>
    <t>肝功能</t>
  </si>
  <si>
    <t>是肝细胞受损最敏感的指标，升高可提示肝胆系统疾病：如急性传染性肝炎、中毒性肝炎、药物中毒性肝炎等</t>
  </si>
  <si>
    <t>325</t>
  </si>
  <si>
    <t>检查肝胆系统胆汁的排泄功能情况；结合病人的临床表现，是对肝、胆、胰腺等相关疾病诊断的指标之一</t>
  </si>
  <si>
    <t>333</t>
  </si>
  <si>
    <t>331</t>
  </si>
  <si>
    <t>193</t>
  </si>
  <si>
    <t>329</t>
  </si>
  <si>
    <t>增高：提示血液浓缩、严重脱水（呕吐、腹泻、高热大汗），是多发性骨髓瘤等组织、血液系统疾病的诊断、筛查指标；减少：提示蛋白合成功能受损，或营养不良</t>
  </si>
  <si>
    <t>L3937</t>
  </si>
  <si>
    <t>肿瘤标志物4项（男）</t>
  </si>
  <si>
    <t>CEA、AFP、PSA、FPSA、FPSA/TPSA</t>
  </si>
  <si>
    <t>可提示直肠癌、结肠癌、肺癌、乳腺癌、胰腺癌等，也可提示有无原发性肝癌，生殖腺胚胎性肿瘤，肝硬化等。  前列腺癌、前列腺肥大、前列腺炎时可见血清PSA水平升高</t>
  </si>
  <si>
    <t>L3938</t>
  </si>
  <si>
    <t>肿瘤标志物4项（女）</t>
  </si>
  <si>
    <t>CEA、AFP、CA125、CA153</t>
  </si>
  <si>
    <t xml:space="preserve">可提示直肠癌、结肠癌、肺癌、乳腺癌、胰腺癌、卵巢癌等，也可提示有无原发性肝癌，生殖腺胚胎性肿瘤，肝硬化等。 </t>
  </si>
  <si>
    <t>美兆卡C-I</t>
  </si>
  <si>
    <t>380</t>
  </si>
  <si>
    <t>89596</t>
  </si>
  <si>
    <t>212</t>
  </si>
  <si>
    <t>血脂九项</t>
  </si>
  <si>
    <t>284</t>
  </si>
  <si>
    <t>了解血液黏度变化，主要反映血液流动性、血液粘度的变化。适用于高血压、动脉硬化、脑中风、糖尿病及高脂血症等疾患的检查。</t>
  </si>
  <si>
    <t>66423</t>
  </si>
  <si>
    <t xml:space="preserve">L3916 </t>
  </si>
  <si>
    <t>G17</t>
  </si>
  <si>
    <t>核磁不出片</t>
  </si>
  <si>
    <t>MRI头颅平扫</t>
  </si>
  <si>
    <t>套餐结算价800元以上赠送</t>
  </si>
  <si>
    <t>L3878</t>
  </si>
  <si>
    <t>美兆卡C-II</t>
  </si>
  <si>
    <t>美兆卡D</t>
  </si>
  <si>
    <t>L30117</t>
  </si>
  <si>
    <t>动态血糖</t>
  </si>
  <si>
    <t>344</t>
  </si>
  <si>
    <t>295</t>
  </si>
  <si>
    <t>心血管疾病的重要诊断方法。具有无创、无痛、安全方便、直观性强的特点，对瓣膜病诊断准确率较高, 对心肌病、冠心病、心肌梗塞并发症及肺心病有较大的诊断价值。</t>
  </si>
  <si>
    <t>美兆卡E</t>
  </si>
  <si>
    <t>L3909</t>
  </si>
  <si>
    <t>66445</t>
  </si>
  <si>
    <t>L30118</t>
  </si>
  <si>
    <t>睡眠呼吸监测</t>
  </si>
  <si>
    <t>腕式血氧记录+动态心电</t>
  </si>
  <si>
    <t>243</t>
  </si>
  <si>
    <t>307</t>
  </si>
  <si>
    <t>美兆卡F</t>
  </si>
  <si>
    <t>398</t>
  </si>
  <si>
    <t>66510</t>
  </si>
  <si>
    <t>膀胱、输尿管</t>
  </si>
  <si>
    <t>检查膀胱、输尿管是否有结石或肿瘤等</t>
  </si>
  <si>
    <t>377</t>
  </si>
  <si>
    <t>012</t>
  </si>
  <si>
    <t>178</t>
  </si>
  <si>
    <t>66432</t>
  </si>
  <si>
    <t>400</t>
  </si>
  <si>
    <t>414</t>
  </si>
  <si>
    <t>炎症指标</t>
  </si>
  <si>
    <t>386</t>
  </si>
  <si>
    <t>免疫球蛋白</t>
  </si>
  <si>
    <t>387</t>
  </si>
  <si>
    <t>补体</t>
  </si>
  <si>
    <t>89591</t>
  </si>
  <si>
    <t>89598</t>
  </si>
  <si>
    <t>总  计</t>
  </si>
  <si>
    <t>∕</t>
  </si>
  <si>
    <t>折扣说明：</t>
  </si>
  <si>
    <t>C13,C14，动态血糖，腕式血氧4个项目按7折，24小时动态心电图按8折，基因不打折</t>
  </si>
  <si>
    <t>费用比例</t>
  </si>
  <si>
    <t>费用金额</t>
  </si>
  <si>
    <t>费用用途：</t>
  </si>
  <si>
    <t>核算综合折扣</t>
  </si>
  <si>
    <t>平均单价：</t>
  </si>
  <si>
    <t>备注：</t>
  </si>
  <si>
    <t>上门讲解(次数）：</t>
  </si>
  <si>
    <t>一对一讲解（次数）：</t>
  </si>
  <si>
    <t>汇总分析报告（是或否）：是</t>
  </si>
  <si>
    <t>销售员：</t>
  </si>
  <si>
    <t>销售经理：</t>
  </si>
  <si>
    <t>销售总监：</t>
  </si>
  <si>
    <t>总经理：</t>
  </si>
  <si>
    <t>历年折扣：</t>
  </si>
  <si>
    <t>新订单</t>
  </si>
  <si>
    <t>返利：</t>
  </si>
  <si>
    <t>无</t>
  </si>
  <si>
    <t>报价综合折扣</t>
  </si>
</sst>
</file>

<file path=xl/styles.xml><?xml version="1.0" encoding="utf-8"?>
<styleSheet xmlns="http://schemas.openxmlformats.org/spreadsheetml/2006/main">
  <numFmts count="11">
    <numFmt numFmtId="7" formatCode="&quot;￥&quot;#,##0.00;&quot;￥&quot;\-#,##0.00"/>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_ "/>
    <numFmt numFmtId="177" formatCode="&quot;￥&quot;#,##0_);[Red]\(&quot;￥&quot;#,##0\)"/>
    <numFmt numFmtId="5" formatCode="&quot;￥&quot;#,##0;&quot;￥&quot;\-#,##0"/>
    <numFmt numFmtId="6" formatCode="&quot;￥&quot;#,##0;[Red]&quot;￥&quot;\-#,##0"/>
    <numFmt numFmtId="178" formatCode="0.0%"/>
    <numFmt numFmtId="179" formatCode="0.0_ "/>
  </numFmts>
  <fonts count="39">
    <font>
      <sz val="11"/>
      <color theme="1"/>
      <name val="宋体"/>
      <charset val="134"/>
      <scheme val="minor"/>
    </font>
    <font>
      <sz val="9"/>
      <name val="等线"/>
      <charset val="134"/>
    </font>
    <font>
      <sz val="9"/>
      <color indexed="10"/>
      <name val="等线"/>
      <charset val="134"/>
    </font>
    <font>
      <sz val="9"/>
      <name val="等线"/>
      <charset val="0"/>
    </font>
    <font>
      <b/>
      <sz val="9"/>
      <name val="等线"/>
      <charset val="134"/>
    </font>
    <font>
      <b/>
      <sz val="9"/>
      <color indexed="10"/>
      <name val="等线"/>
      <charset val="134"/>
    </font>
    <font>
      <b/>
      <sz val="12"/>
      <name val="等线"/>
      <charset val="134"/>
    </font>
    <font>
      <sz val="9"/>
      <color indexed="8"/>
      <name val="等线"/>
      <charset val="134"/>
    </font>
    <font>
      <sz val="9"/>
      <name val="宋体"/>
      <charset val="134"/>
    </font>
    <font>
      <b/>
      <sz val="9"/>
      <color indexed="8"/>
      <name val="等线"/>
      <charset val="134"/>
    </font>
    <font>
      <sz val="9"/>
      <color rgb="FFFF0000"/>
      <name val="等线"/>
      <charset val="134"/>
    </font>
    <font>
      <sz val="9"/>
      <color theme="1"/>
      <name val="宋体"/>
      <charset val="134"/>
      <scheme val="minor"/>
    </font>
    <font>
      <sz val="10"/>
      <color indexed="8"/>
      <name val="宋体"/>
      <charset val="134"/>
      <scheme val="minor"/>
    </font>
    <font>
      <b/>
      <sz val="10"/>
      <color indexed="8"/>
      <name val="宋体"/>
      <charset val="134"/>
      <scheme val="minor"/>
    </font>
    <font>
      <sz val="10"/>
      <color theme="1"/>
      <name val="宋体"/>
      <charset val="134"/>
      <scheme val="minor"/>
    </font>
    <font>
      <b/>
      <sz val="18"/>
      <color indexed="8"/>
      <name val="宋体"/>
      <charset val="134"/>
      <scheme val="minor"/>
    </font>
    <font>
      <b/>
      <sz val="10"/>
      <name val="宋体"/>
      <charset val="134"/>
      <scheme val="minor"/>
    </font>
    <font>
      <sz val="10"/>
      <name val="宋体"/>
      <charset val="134"/>
      <scheme val="minor"/>
    </font>
    <font>
      <b/>
      <sz val="10"/>
      <color rgb="FFFF0000"/>
      <name val="宋体"/>
      <charset val="134"/>
      <scheme val="minor"/>
    </font>
    <font>
      <sz val="11"/>
      <color theme="1"/>
      <name val="宋体"/>
      <charset val="0"/>
      <scheme val="minor"/>
    </font>
    <font>
      <b/>
      <sz val="15"/>
      <color theme="3"/>
      <name val="宋体"/>
      <charset val="134"/>
      <scheme val="minor"/>
    </font>
    <font>
      <sz val="11"/>
      <color rgb="FF006100"/>
      <name val="宋体"/>
      <charset val="0"/>
      <scheme val="minor"/>
    </font>
    <font>
      <b/>
      <sz val="11"/>
      <color theme="3"/>
      <name val="宋体"/>
      <charset val="134"/>
      <scheme val="minor"/>
    </font>
    <font>
      <b/>
      <sz val="18"/>
      <color theme="3"/>
      <name val="宋体"/>
      <charset val="134"/>
      <scheme val="minor"/>
    </font>
    <font>
      <sz val="11"/>
      <color rgb="FF9C0006"/>
      <name val="宋体"/>
      <charset val="0"/>
      <scheme val="minor"/>
    </font>
    <font>
      <sz val="11"/>
      <color theme="0"/>
      <name val="宋体"/>
      <charset val="0"/>
      <scheme val="minor"/>
    </font>
    <font>
      <i/>
      <sz val="11"/>
      <color rgb="FF7F7F7F"/>
      <name val="宋体"/>
      <charset val="0"/>
      <scheme val="minor"/>
    </font>
    <font>
      <b/>
      <sz val="11"/>
      <color theme="1"/>
      <name val="宋体"/>
      <charset val="0"/>
      <scheme val="minor"/>
    </font>
    <font>
      <b/>
      <sz val="11"/>
      <color rgb="FFFA7D00"/>
      <name val="宋体"/>
      <charset val="0"/>
      <scheme val="minor"/>
    </font>
    <font>
      <b/>
      <sz val="13"/>
      <color theme="3"/>
      <name val="宋体"/>
      <charset val="134"/>
      <scheme val="minor"/>
    </font>
    <font>
      <b/>
      <sz val="11"/>
      <color rgb="FF3F3F3F"/>
      <name val="宋体"/>
      <charset val="0"/>
      <scheme val="minor"/>
    </font>
    <font>
      <u/>
      <sz val="11"/>
      <color rgb="FF800080"/>
      <name val="宋体"/>
      <charset val="0"/>
      <scheme val="minor"/>
    </font>
    <font>
      <sz val="11"/>
      <color rgb="FF3F3F76"/>
      <name val="宋体"/>
      <charset val="0"/>
      <scheme val="minor"/>
    </font>
    <font>
      <sz val="11"/>
      <color rgb="FF9C6500"/>
      <name val="宋体"/>
      <charset val="0"/>
      <scheme val="minor"/>
    </font>
    <font>
      <sz val="11"/>
      <color rgb="FFFF0000"/>
      <name val="宋体"/>
      <charset val="0"/>
      <scheme val="minor"/>
    </font>
    <font>
      <u/>
      <sz val="11"/>
      <color rgb="FF0000FF"/>
      <name val="宋体"/>
      <charset val="0"/>
      <scheme val="minor"/>
    </font>
    <font>
      <sz val="11"/>
      <color rgb="FFFA7D00"/>
      <name val="宋体"/>
      <charset val="0"/>
      <scheme val="minor"/>
    </font>
    <font>
      <b/>
      <sz val="11"/>
      <color rgb="FFFFFFFF"/>
      <name val="宋体"/>
      <charset val="0"/>
      <scheme val="minor"/>
    </font>
    <font>
      <sz val="12"/>
      <name val="宋体"/>
      <charset val="134"/>
    </font>
  </fonts>
  <fills count="46">
    <fill>
      <patternFill patternType="none"/>
    </fill>
    <fill>
      <patternFill patternType="gray125"/>
    </fill>
    <fill>
      <patternFill patternType="solid">
        <fgColor indexed="45"/>
        <bgColor indexed="64"/>
      </patternFill>
    </fill>
    <fill>
      <patternFill patternType="solid">
        <fgColor indexed="22"/>
        <bgColor indexed="64"/>
      </patternFill>
    </fill>
    <fill>
      <patternFill patternType="solid">
        <fgColor indexed="9"/>
        <bgColor indexed="64"/>
      </patternFill>
    </fill>
    <fill>
      <patternFill patternType="solid">
        <fgColor theme="9" tint="0.8"/>
        <bgColor indexed="64"/>
      </patternFill>
    </fill>
    <fill>
      <patternFill patternType="solid">
        <fgColor theme="5" tint="0.6"/>
        <bgColor indexed="64"/>
      </patternFill>
    </fill>
    <fill>
      <patternFill patternType="solid">
        <fgColor indexed="15"/>
        <bgColor indexed="64"/>
      </patternFill>
    </fill>
    <fill>
      <patternFill patternType="solid">
        <fgColor theme="5" tint="0.8"/>
        <bgColor indexed="64"/>
      </patternFill>
    </fill>
    <fill>
      <patternFill patternType="solid">
        <fgColor theme="8" tint="0.8"/>
        <bgColor indexed="64"/>
      </patternFill>
    </fill>
    <fill>
      <patternFill patternType="solid">
        <fgColor theme="7" tint="0.8"/>
        <bgColor indexed="64"/>
      </patternFill>
    </fill>
    <fill>
      <patternFill patternType="solid">
        <fgColor rgb="FFD6AFAA"/>
        <bgColor indexed="64"/>
      </patternFill>
    </fill>
    <fill>
      <patternFill patternType="solid">
        <fgColor theme="8" tint="0.6"/>
        <bgColor indexed="64"/>
      </patternFill>
    </fill>
    <fill>
      <patternFill patternType="solid">
        <fgColor theme="0"/>
        <bgColor indexed="64"/>
      </patternFill>
    </fill>
    <fill>
      <patternFill patternType="solid">
        <fgColor rgb="FF5AA77C"/>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rgb="FFC6EFCE"/>
        <bgColor indexed="64"/>
      </patternFill>
    </fill>
    <fill>
      <patternFill patternType="solid">
        <fgColor rgb="FFFFC7CE"/>
        <bgColor indexed="64"/>
      </patternFill>
    </fill>
    <fill>
      <patternFill patternType="solid">
        <fgColor theme="4"/>
        <bgColor indexed="64"/>
      </patternFill>
    </fill>
    <fill>
      <patternFill patternType="solid">
        <fgColor theme="4" tint="0.399975585192419"/>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399975585192419"/>
        <bgColor indexed="64"/>
      </patternFill>
    </fill>
    <fill>
      <patternFill patternType="solid">
        <fgColor rgb="FFFFCC99"/>
        <bgColor indexed="64"/>
      </patternFill>
    </fill>
    <fill>
      <patternFill patternType="solid">
        <fgColor rgb="FFFFEB9C"/>
        <bgColor indexed="64"/>
      </patternFill>
    </fill>
    <fill>
      <patternFill patternType="solid">
        <fgColor theme="5"/>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6"/>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8"/>
        <bgColor indexed="64"/>
      </patternFill>
    </fill>
    <fill>
      <patternFill patternType="solid">
        <fgColor rgb="FFA5A5A5"/>
        <bgColor indexed="64"/>
      </patternFill>
    </fill>
    <fill>
      <patternFill patternType="solid">
        <fgColor rgb="FFFFFFCC"/>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7"/>
        <bgColor indexed="64"/>
      </patternFill>
    </fill>
    <fill>
      <patternFill patternType="solid">
        <fgColor theme="9" tint="0.399975585192419"/>
        <bgColor indexed="64"/>
      </patternFill>
    </fill>
    <fill>
      <patternFill patternType="solid">
        <fgColor theme="9"/>
        <bgColor indexed="64"/>
      </patternFill>
    </fill>
    <fill>
      <patternFill patternType="solid">
        <fgColor theme="9" tint="0.599993896298105"/>
        <bgColor indexed="64"/>
      </patternFill>
    </fill>
  </fills>
  <borders count="49">
    <border>
      <left/>
      <right/>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style="thin">
        <color indexed="8"/>
      </right>
      <top style="thin">
        <color auto="1"/>
      </top>
      <bottom style="thin">
        <color auto="1"/>
      </bottom>
      <diagonal/>
    </border>
    <border>
      <left/>
      <right style="thin">
        <color auto="1"/>
      </right>
      <top style="thin">
        <color auto="1"/>
      </top>
      <bottom style="thin">
        <color auto="1"/>
      </bottom>
      <diagonal/>
    </border>
    <border>
      <left/>
      <right style="medium">
        <color auto="1"/>
      </right>
      <top style="medium">
        <color auto="1"/>
      </top>
      <bottom style="medium">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right/>
      <top/>
      <bottom style="double">
        <color auto="1"/>
      </bottom>
      <diagonal/>
    </border>
    <border>
      <left/>
      <right style="double">
        <color auto="1"/>
      </right>
      <top/>
      <bottom/>
      <diagonal/>
    </border>
    <border>
      <left style="double">
        <color auto="1"/>
      </left>
      <right style="thin">
        <color auto="1"/>
      </right>
      <top/>
      <bottom style="thin">
        <color auto="1"/>
      </bottom>
      <diagonal/>
    </border>
    <border>
      <left style="double">
        <color auto="1"/>
      </left>
      <right style="thin">
        <color auto="1"/>
      </right>
      <top style="thin">
        <color auto="1"/>
      </top>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double">
        <color auto="1"/>
      </left>
      <right style="thin">
        <color auto="1"/>
      </right>
      <top style="thin">
        <color auto="1"/>
      </top>
      <bottom style="thin">
        <color auto="1"/>
      </bottom>
      <diagonal/>
    </border>
    <border>
      <left style="double">
        <color auto="1"/>
      </left>
      <right style="thin">
        <color auto="1"/>
      </right>
      <top/>
      <bottom/>
      <diagonal/>
    </border>
    <border>
      <left style="thin">
        <color auto="1"/>
      </left>
      <right style="double">
        <color auto="1"/>
      </right>
      <top/>
      <bottom style="thin">
        <color auto="1"/>
      </bottom>
      <diagonal/>
    </border>
    <border>
      <left style="thin">
        <color auto="1"/>
      </left>
      <right style="double">
        <color auto="1"/>
      </right>
      <top style="thin">
        <color auto="1"/>
      </top>
      <bottom/>
      <diagonal/>
    </border>
    <border>
      <left style="thin">
        <color auto="1"/>
      </left>
      <right style="double">
        <color auto="1"/>
      </right>
      <top style="double">
        <color auto="1"/>
      </top>
      <bottom style="thin">
        <color auto="1"/>
      </bottom>
      <diagonal/>
    </border>
    <border>
      <left style="thin">
        <color auto="1"/>
      </left>
      <right style="double">
        <color auto="1"/>
      </right>
      <top style="thin">
        <color auto="1"/>
      </top>
      <bottom style="thin">
        <color auto="1"/>
      </bottom>
      <diagonal/>
    </border>
    <border>
      <left/>
      <right style="double">
        <color auto="1"/>
      </right>
      <top style="thin">
        <color auto="1"/>
      </top>
      <bottom/>
      <diagonal/>
    </border>
    <border>
      <left/>
      <right style="double">
        <color auto="1"/>
      </right>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style="thin">
        <color auto="1"/>
      </left>
      <right style="double">
        <color auto="1"/>
      </right>
      <top style="thin">
        <color auto="1"/>
      </top>
      <bottom style="double">
        <color auto="1"/>
      </bottom>
      <diagonal/>
    </border>
    <border>
      <left/>
      <right style="double">
        <color auto="1"/>
      </right>
      <top style="double">
        <color auto="1"/>
      </top>
      <bottom style="double">
        <color auto="1"/>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62">
    <xf numFmtId="0" fontId="0" fillId="0" borderId="0">
      <alignment vertical="center"/>
    </xf>
    <xf numFmtId="42" fontId="0" fillId="0" borderId="0" applyFont="0" applyFill="0" applyBorder="0" applyAlignment="0" applyProtection="0">
      <alignment vertical="center"/>
    </xf>
    <xf numFmtId="0" fontId="19" fillId="29" borderId="0" applyNumberFormat="0" applyBorder="0" applyAlignment="0" applyProtection="0">
      <alignment vertical="center"/>
    </xf>
    <xf numFmtId="0" fontId="32" fillId="25" borderId="4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16" borderId="0" applyNumberFormat="0" applyBorder="0" applyAlignment="0" applyProtection="0">
      <alignment vertical="center"/>
    </xf>
    <xf numFmtId="0" fontId="24" fillId="19" borderId="0" applyNumberFormat="0" applyBorder="0" applyAlignment="0" applyProtection="0">
      <alignment vertical="center"/>
    </xf>
    <xf numFmtId="43" fontId="0" fillId="0" borderId="0" applyFont="0" applyFill="0" applyBorder="0" applyAlignment="0" applyProtection="0">
      <alignment vertical="center"/>
    </xf>
    <xf numFmtId="0" fontId="8" fillId="0" borderId="0" applyFont="0" applyBorder="0" applyAlignment="0">
      <alignment vertical="center"/>
    </xf>
    <xf numFmtId="0" fontId="25" fillId="24" borderId="0" applyNumberFormat="0" applyBorder="0" applyAlignment="0" applyProtection="0">
      <alignment vertical="center"/>
    </xf>
    <xf numFmtId="0" fontId="35" fillId="0" borderId="0" applyNumberFormat="0" applyFill="0" applyBorder="0" applyAlignment="0" applyProtection="0">
      <alignment vertical="center"/>
    </xf>
    <xf numFmtId="9" fontId="0" fillId="0" borderId="0" applyFont="0" applyFill="0" applyBorder="0" applyAlignment="0" applyProtection="0">
      <alignment vertical="center"/>
    </xf>
    <xf numFmtId="0" fontId="31" fillId="0" borderId="0" applyNumberFormat="0" applyFill="0" applyBorder="0" applyAlignment="0" applyProtection="0">
      <alignment vertical="center"/>
    </xf>
    <xf numFmtId="0" fontId="0" fillId="36" borderId="48" applyNumberFormat="0" applyFont="0" applyAlignment="0" applyProtection="0">
      <alignment vertical="center"/>
    </xf>
    <xf numFmtId="0" fontId="25" fillId="37" borderId="0" applyNumberFormat="0" applyBorder="0" applyAlignment="0" applyProtection="0">
      <alignment vertical="center"/>
    </xf>
    <xf numFmtId="0" fontId="22"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8" fillId="0" borderId="0" applyFont="0" applyBorder="0" applyAlignment="0">
      <alignment vertical="center"/>
    </xf>
    <xf numFmtId="0" fontId="26" fillId="0" borderId="0" applyNumberFormat="0" applyFill="0" applyBorder="0" applyAlignment="0" applyProtection="0">
      <alignment vertical="center"/>
    </xf>
    <xf numFmtId="0" fontId="20" fillId="0" borderId="41" applyNumberFormat="0" applyFill="0" applyAlignment="0" applyProtection="0">
      <alignment vertical="center"/>
    </xf>
    <xf numFmtId="0" fontId="29" fillId="0" borderId="41" applyNumberFormat="0" applyFill="0" applyAlignment="0" applyProtection="0">
      <alignment vertical="center"/>
    </xf>
    <xf numFmtId="0" fontId="25" fillId="21" borderId="0" applyNumberFormat="0" applyBorder="0" applyAlignment="0" applyProtection="0">
      <alignment vertical="center"/>
    </xf>
    <xf numFmtId="0" fontId="22" fillId="0" borderId="42" applyNumberFormat="0" applyFill="0" applyAlignment="0" applyProtection="0">
      <alignment vertical="center"/>
    </xf>
    <xf numFmtId="0" fontId="25" fillId="38" borderId="0" applyNumberFormat="0" applyBorder="0" applyAlignment="0" applyProtection="0">
      <alignment vertical="center"/>
    </xf>
    <xf numFmtId="0" fontId="30" fillId="23" borderId="45" applyNumberFormat="0" applyAlignment="0" applyProtection="0">
      <alignment vertical="center"/>
    </xf>
    <xf numFmtId="0" fontId="28" fillId="23" borderId="44" applyNumberFormat="0" applyAlignment="0" applyProtection="0">
      <alignment vertical="center"/>
    </xf>
    <xf numFmtId="0" fontId="37" fillId="35" borderId="47" applyNumberFormat="0" applyAlignment="0" applyProtection="0">
      <alignment vertical="center"/>
    </xf>
    <xf numFmtId="0" fontId="19" fillId="40" borderId="0" applyNumberFormat="0" applyBorder="0" applyAlignment="0" applyProtection="0">
      <alignment vertical="center"/>
    </xf>
    <xf numFmtId="0" fontId="25" fillId="27" borderId="0" applyNumberFormat="0" applyBorder="0" applyAlignment="0" applyProtection="0">
      <alignment vertical="center"/>
    </xf>
    <xf numFmtId="0" fontId="36" fillId="0" borderId="46" applyNumberFormat="0" applyFill="0" applyAlignment="0" applyProtection="0">
      <alignment vertical="center"/>
    </xf>
    <xf numFmtId="0" fontId="27" fillId="0" borderId="43" applyNumberFormat="0" applyFill="0" applyAlignment="0" applyProtection="0">
      <alignment vertical="center"/>
    </xf>
    <xf numFmtId="0" fontId="21" fillId="18" borderId="0" applyNumberFormat="0" applyBorder="0" applyAlignment="0" applyProtection="0">
      <alignment vertical="center"/>
    </xf>
    <xf numFmtId="0" fontId="33" fillId="26" borderId="0" applyNumberFormat="0" applyBorder="0" applyAlignment="0" applyProtection="0">
      <alignment vertical="center"/>
    </xf>
    <xf numFmtId="0" fontId="19" fillId="22" borderId="0" applyNumberFormat="0" applyBorder="0" applyAlignment="0" applyProtection="0">
      <alignment vertical="center"/>
    </xf>
    <xf numFmtId="0" fontId="25" fillId="20" borderId="0" applyNumberFormat="0" applyBorder="0" applyAlignment="0" applyProtection="0">
      <alignment vertical="center"/>
    </xf>
    <xf numFmtId="0" fontId="19" fillId="32" borderId="0" applyNumberFormat="0" applyBorder="0" applyAlignment="0" applyProtection="0">
      <alignment vertical="center"/>
    </xf>
    <xf numFmtId="0" fontId="19" fillId="15" borderId="0" applyNumberFormat="0" applyBorder="0" applyAlignment="0" applyProtection="0">
      <alignment vertical="center"/>
    </xf>
    <xf numFmtId="0" fontId="19" fillId="17" borderId="0" applyNumberFormat="0" applyBorder="0" applyAlignment="0" applyProtection="0">
      <alignment vertical="center"/>
    </xf>
    <xf numFmtId="0" fontId="38" fillId="0" borderId="0"/>
    <xf numFmtId="0" fontId="19" fillId="28" borderId="0" applyNumberFormat="0" applyBorder="0" applyAlignment="0" applyProtection="0">
      <alignment vertical="center"/>
    </xf>
    <xf numFmtId="0" fontId="25" fillId="31" borderId="0" applyNumberFormat="0" applyBorder="0" applyAlignment="0" applyProtection="0">
      <alignment vertical="center"/>
    </xf>
    <xf numFmtId="0" fontId="25" fillId="42" borderId="0" applyNumberFormat="0" applyBorder="0" applyAlignment="0" applyProtection="0">
      <alignment vertical="center"/>
    </xf>
    <xf numFmtId="0" fontId="19" fillId="39" borderId="0" applyNumberFormat="0" applyBorder="0" applyAlignment="0" applyProtection="0">
      <alignment vertical="center"/>
    </xf>
    <xf numFmtId="0" fontId="19" fillId="30" borderId="0" applyNumberFormat="0" applyBorder="0" applyAlignment="0" applyProtection="0">
      <alignment vertical="center"/>
    </xf>
    <xf numFmtId="0" fontId="25" fillId="34" borderId="0" applyNumberFormat="0" applyBorder="0" applyAlignment="0" applyProtection="0">
      <alignment vertical="center"/>
    </xf>
    <xf numFmtId="0" fontId="19" fillId="33" borderId="0" applyNumberFormat="0" applyBorder="0" applyAlignment="0" applyProtection="0">
      <alignment vertical="center"/>
    </xf>
    <xf numFmtId="0" fontId="8" fillId="0" borderId="0" applyFont="0" applyBorder="0" applyAlignment="0">
      <alignment vertical="center"/>
    </xf>
    <xf numFmtId="0" fontId="25" fillId="41" borderId="0" applyNumberFormat="0" applyBorder="0" applyAlignment="0" applyProtection="0">
      <alignment vertical="center"/>
    </xf>
    <xf numFmtId="0" fontId="25" fillId="44" borderId="0" applyNumberFormat="0" applyBorder="0" applyAlignment="0" applyProtection="0">
      <alignment vertical="center"/>
    </xf>
    <xf numFmtId="0" fontId="19" fillId="45" borderId="0" applyNumberFormat="0" applyBorder="0" applyAlignment="0" applyProtection="0">
      <alignment vertical="center"/>
    </xf>
    <xf numFmtId="0" fontId="38" fillId="0" borderId="0">
      <alignment vertical="center"/>
    </xf>
    <xf numFmtId="0" fontId="25" fillId="43" borderId="0" applyNumberFormat="0" applyBorder="0" applyAlignment="0" applyProtection="0">
      <alignment vertical="center"/>
    </xf>
    <xf numFmtId="0" fontId="38" fillId="0" borderId="0"/>
    <xf numFmtId="0" fontId="38" fillId="0" borderId="0">
      <alignment vertical="center"/>
    </xf>
    <xf numFmtId="0" fontId="38" fillId="0" borderId="0"/>
    <xf numFmtId="0" fontId="38" fillId="0" borderId="0"/>
    <xf numFmtId="0" fontId="38" fillId="0" borderId="0"/>
    <xf numFmtId="0" fontId="38" fillId="0" borderId="0"/>
    <xf numFmtId="0" fontId="38" fillId="0" borderId="0">
      <alignment vertical="center"/>
    </xf>
    <xf numFmtId="0" fontId="8" fillId="0" borderId="0" applyFont="0" applyBorder="0" applyAlignment="0">
      <alignment vertical="center"/>
    </xf>
  </cellStyleXfs>
  <cellXfs count="342">
    <xf numFmtId="0" fontId="0" fillId="0" borderId="0" xfId="0">
      <alignment vertical="center"/>
    </xf>
    <xf numFmtId="0" fontId="1" fillId="0" borderId="0" xfId="0" applyFont="1" applyFill="1" applyAlignment="1">
      <alignment vertical="center"/>
    </xf>
    <xf numFmtId="0" fontId="1" fillId="0" borderId="0" xfId="0" applyFont="1" applyFill="1" applyBorder="1" applyAlignment="1">
      <alignment vertical="center" wrapText="1"/>
    </xf>
    <xf numFmtId="0" fontId="1" fillId="0" borderId="0" xfId="0" applyFont="1" applyFill="1" applyAlignment="1">
      <alignment vertical="center" wrapText="1"/>
    </xf>
    <xf numFmtId="0" fontId="2" fillId="0" borderId="0" xfId="0" applyFont="1" applyFill="1" applyAlignment="1"/>
    <xf numFmtId="0" fontId="3" fillId="0" borderId="0" xfId="0" applyFont="1" applyFill="1" applyAlignment="1"/>
    <xf numFmtId="49" fontId="1" fillId="0" borderId="0" xfId="0" applyNumberFormat="1" applyFont="1" applyFill="1" applyBorder="1" applyAlignment="1">
      <alignment horizontal="left" vertical="center" wrapText="1"/>
    </xf>
    <xf numFmtId="0" fontId="1" fillId="0" borderId="0" xfId="0" applyFont="1" applyFill="1" applyBorder="1" applyAlignment="1">
      <alignment horizontal="left" vertical="center" wrapText="1"/>
    </xf>
    <xf numFmtId="177" fontId="1" fillId="0" borderId="0" xfId="0" applyNumberFormat="1" applyFont="1" applyFill="1" applyBorder="1" applyAlignment="1">
      <alignment horizontal="center" vertical="center" wrapText="1"/>
    </xf>
    <xf numFmtId="49" fontId="4" fillId="0" borderId="0" xfId="0" applyNumberFormat="1" applyFont="1" applyFill="1" applyBorder="1" applyAlignment="1">
      <alignment horizontal="left" vertical="center" wrapText="1"/>
    </xf>
    <xf numFmtId="0" fontId="4" fillId="0" borderId="0" xfId="59" applyFont="1" applyBorder="1" applyAlignment="1">
      <alignment horizontal="center" vertical="center" wrapText="1"/>
    </xf>
    <xf numFmtId="49" fontId="5" fillId="0" borderId="0" xfId="0" applyNumberFormat="1" applyFont="1" applyFill="1" applyBorder="1" applyAlignment="1">
      <alignment horizontal="left" vertical="center" wrapText="1"/>
    </xf>
    <xf numFmtId="0" fontId="4" fillId="0" borderId="0" xfId="59" applyFont="1" applyBorder="1" applyAlignment="1">
      <alignment horizontal="left" vertical="center"/>
    </xf>
    <xf numFmtId="0" fontId="4" fillId="0" borderId="1" xfId="59" applyFont="1" applyBorder="1" applyAlignment="1">
      <alignment horizontal="left" vertical="center"/>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4" xfId="59" applyFont="1" applyFill="1" applyBorder="1" applyAlignment="1">
      <alignment horizontal="center" vertical="center"/>
    </xf>
    <xf numFmtId="49" fontId="1" fillId="0" borderId="4" xfId="59" applyNumberFormat="1" applyFont="1" applyFill="1" applyBorder="1" applyAlignment="1">
      <alignment horizontal="center" vertical="center" wrapText="1"/>
    </xf>
    <xf numFmtId="49" fontId="4" fillId="0" borderId="4" xfId="59" applyNumberFormat="1" applyFont="1" applyFill="1" applyBorder="1" applyAlignment="1">
      <alignment horizontal="center" vertical="center" wrapText="1"/>
    </xf>
    <xf numFmtId="49" fontId="1" fillId="0" borderId="4" xfId="59" applyNumberFormat="1" applyFont="1" applyFill="1" applyBorder="1" applyAlignment="1">
      <alignment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left" vertical="center" wrapText="1"/>
    </xf>
    <xf numFmtId="0" fontId="1" fillId="0" borderId="6" xfId="0" applyFont="1" applyFill="1" applyBorder="1" applyAlignment="1">
      <alignment horizontal="left" vertical="center" wrapText="1"/>
    </xf>
    <xf numFmtId="49" fontId="1" fillId="0" borderId="4" xfId="0"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0" fontId="1" fillId="0" borderId="4" xfId="0" applyFont="1" applyFill="1" applyBorder="1" applyAlignment="1">
      <alignment vertical="center" wrapText="1"/>
    </xf>
    <xf numFmtId="49" fontId="1" fillId="4" borderId="4" xfId="0" applyNumberFormat="1"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7" fillId="0" borderId="4" xfId="59" applyFont="1" applyFill="1" applyBorder="1" applyAlignment="1">
      <alignment vertical="center" wrapText="1"/>
    </xf>
    <xf numFmtId="0" fontId="4" fillId="0" borderId="4" xfId="59" applyFont="1" applyFill="1" applyBorder="1" applyAlignment="1">
      <alignment horizontal="center" vertical="center" wrapText="1"/>
    </xf>
    <xf numFmtId="0" fontId="1" fillId="0" borderId="4" xfId="59" applyFont="1" applyFill="1" applyBorder="1" applyAlignment="1">
      <alignment vertical="center" wrapText="1"/>
    </xf>
    <xf numFmtId="0" fontId="4" fillId="0" borderId="7" xfId="59"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4" fillId="0" borderId="8" xfId="59"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2" xfId="0" applyFont="1" applyFill="1" applyBorder="1" applyAlignment="1">
      <alignment horizontal="left" vertical="center" wrapText="1"/>
    </xf>
    <xf numFmtId="0" fontId="1" fillId="0" borderId="13" xfId="0" applyFont="1" applyFill="1" applyBorder="1" applyAlignment="1">
      <alignment horizontal="left" vertical="center" wrapText="1"/>
    </xf>
    <xf numFmtId="7" fontId="1" fillId="0" borderId="4" xfId="59" applyNumberFormat="1" applyFont="1" applyFill="1" applyBorder="1" applyAlignment="1">
      <alignment vertical="center" wrapText="1"/>
    </xf>
    <xf numFmtId="0" fontId="1" fillId="0" borderId="4" xfId="0" applyFont="1" applyFill="1" applyBorder="1" applyAlignment="1">
      <alignment horizontal="left" vertical="center" wrapText="1"/>
    </xf>
    <xf numFmtId="0" fontId="4" fillId="5" borderId="4" xfId="0" applyFont="1" applyFill="1" applyBorder="1" applyAlignment="1">
      <alignment horizontal="center" vertical="center" wrapText="1"/>
    </xf>
    <xf numFmtId="0" fontId="1" fillId="5" borderId="4" xfId="0" applyFont="1" applyFill="1" applyBorder="1" applyAlignment="1">
      <alignment vertical="center" wrapText="1"/>
    </xf>
    <xf numFmtId="0" fontId="4" fillId="0" borderId="7" xfId="0" applyFont="1" applyFill="1" applyBorder="1" applyAlignment="1">
      <alignment horizontal="center" vertical="center"/>
    </xf>
    <xf numFmtId="0" fontId="7" fillId="0" borderId="10" xfId="59" applyFont="1" applyFill="1" applyBorder="1" applyAlignment="1">
      <alignment horizontal="left" vertical="center" wrapText="1"/>
    </xf>
    <xf numFmtId="0" fontId="7" fillId="0" borderId="11" xfId="59" applyFont="1" applyFill="1" applyBorder="1" applyAlignment="1">
      <alignment horizontal="left" vertical="center" wrapText="1"/>
    </xf>
    <xf numFmtId="0" fontId="7" fillId="0" borderId="12" xfId="59" applyFont="1" applyFill="1" applyBorder="1" applyAlignment="1">
      <alignment horizontal="left" vertical="center" wrapText="1"/>
    </xf>
    <xf numFmtId="0" fontId="7" fillId="0" borderId="13" xfId="59" applyFont="1" applyFill="1" applyBorder="1" applyAlignment="1">
      <alignment horizontal="left" vertical="center" wrapText="1"/>
    </xf>
    <xf numFmtId="0" fontId="7" fillId="0" borderId="5" xfId="59" applyFont="1" applyFill="1" applyBorder="1" applyAlignment="1">
      <alignment horizontal="left" vertical="center" wrapText="1"/>
    </xf>
    <xf numFmtId="0" fontId="7" fillId="0" borderId="6" xfId="59" applyFont="1" applyFill="1" applyBorder="1" applyAlignment="1">
      <alignment horizontal="left" vertical="center" wrapText="1"/>
    </xf>
    <xf numFmtId="0" fontId="4" fillId="0" borderId="9" xfId="59" applyFont="1" applyFill="1" applyBorder="1" applyAlignment="1">
      <alignment horizontal="center" vertical="center" wrapText="1"/>
    </xf>
    <xf numFmtId="0" fontId="8" fillId="0" borderId="10" xfId="0" applyFont="1" applyFill="1" applyBorder="1" applyAlignment="1">
      <alignment horizontal="left" vertical="center" wrapText="1"/>
    </xf>
    <xf numFmtId="0" fontId="1" fillId="0" borderId="6" xfId="59" applyFont="1" applyFill="1" applyBorder="1" applyAlignment="1">
      <alignment horizontal="left" vertical="center" wrapText="1"/>
    </xf>
    <xf numFmtId="0" fontId="4" fillId="5" borderId="4" xfId="59" applyFont="1" applyFill="1" applyBorder="1" applyAlignment="1">
      <alignment horizontal="center" vertical="center" wrapText="1"/>
    </xf>
    <xf numFmtId="0" fontId="1" fillId="5" borderId="4" xfId="59" applyFont="1" applyFill="1" applyBorder="1" applyAlignment="1">
      <alignment vertical="center" wrapText="1"/>
    </xf>
    <xf numFmtId="0" fontId="1" fillId="0" borderId="4" xfId="56" applyFont="1" applyFill="1" applyBorder="1" applyAlignment="1">
      <alignment horizontal="left" vertical="center" wrapText="1"/>
    </xf>
    <xf numFmtId="0" fontId="1" fillId="0" borderId="4" xfId="0" applyFont="1" applyFill="1" applyBorder="1" applyAlignment="1">
      <alignment horizontal="center" vertical="center"/>
    </xf>
    <xf numFmtId="0" fontId="9" fillId="0" borderId="5" xfId="59" applyFont="1" applyFill="1" applyBorder="1" applyAlignment="1">
      <alignment horizontal="center" vertical="center" wrapText="1"/>
    </xf>
    <xf numFmtId="0" fontId="1" fillId="0" borderId="7" xfId="59" applyFont="1" applyFill="1" applyBorder="1" applyAlignment="1">
      <alignment horizontal="center" vertical="center" wrapText="1"/>
    </xf>
    <xf numFmtId="49" fontId="4" fillId="0" borderId="7" xfId="59" applyNumberFormat="1" applyFont="1" applyFill="1" applyBorder="1" applyAlignment="1">
      <alignment horizontal="center" vertical="center" wrapText="1"/>
    </xf>
    <xf numFmtId="0" fontId="1" fillId="0" borderId="5" xfId="56" applyFont="1" applyFill="1" applyBorder="1" applyAlignment="1">
      <alignment horizontal="left" vertical="center" wrapText="1"/>
    </xf>
    <xf numFmtId="0" fontId="1" fillId="0" borderId="6" xfId="56" applyFont="1" applyFill="1" applyBorder="1" applyAlignment="1">
      <alignment horizontal="left" vertical="center" wrapText="1"/>
    </xf>
    <xf numFmtId="0" fontId="1" fillId="0" borderId="14" xfId="57" applyFont="1" applyFill="1" applyBorder="1" applyAlignment="1">
      <alignment horizontal="left" vertical="center" wrapText="1"/>
    </xf>
    <xf numFmtId="0" fontId="7" fillId="0" borderId="10" xfId="40" applyFont="1" applyFill="1" applyBorder="1" applyAlignment="1">
      <alignment horizontal="left" vertical="center" wrapText="1"/>
    </xf>
    <xf numFmtId="0" fontId="7" fillId="0" borderId="11" xfId="40" applyFont="1" applyFill="1" applyBorder="1" applyAlignment="1">
      <alignment horizontal="left" vertical="center" wrapText="1"/>
    </xf>
    <xf numFmtId="0" fontId="1" fillId="0" borderId="4" xfId="59" applyFont="1" applyFill="1" applyBorder="1" applyAlignment="1">
      <alignment horizontal="left" vertical="center" wrapText="1"/>
    </xf>
    <xf numFmtId="0" fontId="4" fillId="0" borderId="5" xfId="59" applyFont="1" applyFill="1" applyBorder="1" applyAlignment="1">
      <alignment horizontal="center" vertical="center" wrapText="1"/>
    </xf>
    <xf numFmtId="0" fontId="3" fillId="0" borderId="4" xfId="57" applyFont="1" applyFill="1" applyBorder="1" applyAlignment="1">
      <alignment horizontal="left" vertical="center" wrapText="1"/>
    </xf>
    <xf numFmtId="0" fontId="4" fillId="0" borderId="5"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vertical="center" wrapText="1"/>
    </xf>
    <xf numFmtId="177" fontId="5" fillId="0" borderId="0" xfId="0" applyNumberFormat="1" applyFont="1" applyFill="1" applyBorder="1" applyAlignment="1">
      <alignment horizontal="center" vertical="center" wrapText="1"/>
    </xf>
    <xf numFmtId="10" fontId="1" fillId="0" borderId="0" xfId="0" applyNumberFormat="1" applyFont="1" applyFill="1" applyAlignment="1">
      <alignment vertical="center"/>
    </xf>
    <xf numFmtId="49" fontId="4" fillId="0" borderId="4" xfId="0" applyNumberFormat="1" applyFont="1" applyFill="1" applyBorder="1" applyAlignment="1">
      <alignment horizontal="left" vertical="center" wrapText="1"/>
    </xf>
    <xf numFmtId="49" fontId="1" fillId="4" borderId="7" xfId="0" applyNumberFormat="1" applyFont="1" applyFill="1" applyBorder="1" applyAlignment="1">
      <alignment horizontal="center" vertical="center" wrapText="1"/>
    </xf>
    <xf numFmtId="49" fontId="1" fillId="4" borderId="9" xfId="0" applyNumberFormat="1" applyFont="1" applyFill="1" applyBorder="1" applyAlignment="1">
      <alignment horizontal="center" vertical="center" wrapText="1"/>
    </xf>
    <xf numFmtId="0" fontId="1" fillId="6" borderId="4" xfId="0" applyFont="1" applyFill="1" applyBorder="1" applyAlignment="1">
      <alignment vertical="center" wrapText="1"/>
    </xf>
    <xf numFmtId="49" fontId="1" fillId="6" borderId="4" xfId="0" applyNumberFormat="1" applyFont="1" applyFill="1" applyBorder="1" applyAlignment="1">
      <alignment horizontal="center" vertical="center" wrapText="1"/>
    </xf>
    <xf numFmtId="0" fontId="1" fillId="6" borderId="4" xfId="0" applyFont="1" applyFill="1" applyBorder="1" applyAlignment="1">
      <alignment horizontal="center" vertical="center" wrapText="1"/>
    </xf>
    <xf numFmtId="0" fontId="1" fillId="6" borderId="5" xfId="0" applyFont="1" applyFill="1" applyBorder="1" applyAlignment="1">
      <alignment horizontal="left" vertical="center" wrapText="1"/>
    </xf>
    <xf numFmtId="0" fontId="1" fillId="6" borderId="6" xfId="0" applyFont="1" applyFill="1" applyBorder="1" applyAlignment="1">
      <alignment horizontal="left" vertical="center" wrapText="1"/>
    </xf>
    <xf numFmtId="0" fontId="4" fillId="0" borderId="0" xfId="59" applyFont="1" applyBorder="1" applyAlignment="1">
      <alignment vertical="center"/>
    </xf>
    <xf numFmtId="0" fontId="6" fillId="2" borderId="16"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6" fillId="7" borderId="3" xfId="0" applyFont="1" applyFill="1" applyBorder="1" applyAlignment="1">
      <alignment horizontal="center" vertical="center" wrapText="1"/>
    </xf>
    <xf numFmtId="177" fontId="4" fillId="3" borderId="4" xfId="0" applyNumberFormat="1" applyFont="1" applyFill="1" applyBorder="1" applyAlignment="1">
      <alignment horizontal="center" vertical="center" wrapText="1"/>
    </xf>
    <xf numFmtId="177" fontId="4" fillId="3" borderId="7" xfId="0" applyNumberFormat="1" applyFont="1" applyFill="1" applyBorder="1" applyAlignment="1">
      <alignment horizontal="center" vertical="center" wrapText="1"/>
    </xf>
    <xf numFmtId="177" fontId="4" fillId="3" borderId="9" xfId="0" applyNumberFormat="1" applyFont="1" applyFill="1" applyBorder="1" applyAlignment="1">
      <alignment horizontal="center" vertical="center" wrapText="1"/>
    </xf>
    <xf numFmtId="0" fontId="1" fillId="0" borderId="15" xfId="0" applyFont="1" applyFill="1" applyBorder="1" applyAlignment="1">
      <alignment horizontal="left" vertical="center" wrapText="1"/>
    </xf>
    <xf numFmtId="177" fontId="1" fillId="0" borderId="4" xfId="59" applyNumberFormat="1" applyFont="1" applyFill="1" applyBorder="1" applyAlignment="1">
      <alignment horizontal="center" vertical="center" wrapText="1"/>
    </xf>
    <xf numFmtId="177" fontId="1" fillId="0" borderId="5" xfId="59" applyNumberFormat="1" applyFont="1" applyFill="1" applyBorder="1" applyAlignment="1">
      <alignment horizontal="center" vertical="center" wrapText="1"/>
    </xf>
    <xf numFmtId="177" fontId="1" fillId="0" borderId="15" xfId="59" applyNumberFormat="1" applyFont="1" applyFill="1" applyBorder="1" applyAlignment="1">
      <alignment horizontal="center" vertical="center" wrapText="1"/>
    </xf>
    <xf numFmtId="177" fontId="7" fillId="0" borderId="4" xfId="59" applyNumberFormat="1" applyFont="1" applyFill="1" applyBorder="1" applyAlignment="1">
      <alignment horizontal="center" vertical="center" wrapText="1"/>
    </xf>
    <xf numFmtId="177" fontId="7" fillId="0" borderId="5" xfId="59" applyNumberFormat="1" applyFont="1" applyFill="1" applyBorder="1" applyAlignment="1">
      <alignment horizontal="center" vertical="center" wrapText="1"/>
    </xf>
    <xf numFmtId="177" fontId="7" fillId="0" borderId="15" xfId="59" applyNumberFormat="1" applyFont="1" applyFill="1" applyBorder="1" applyAlignment="1">
      <alignment horizontal="center" vertical="center" wrapText="1"/>
    </xf>
    <xf numFmtId="0" fontId="1" fillId="0" borderId="17" xfId="0" applyFont="1" applyFill="1" applyBorder="1" applyAlignment="1">
      <alignment horizontal="left" vertical="center" wrapText="1"/>
    </xf>
    <xf numFmtId="177" fontId="1" fillId="0" borderId="7" xfId="0" applyNumberFormat="1" applyFont="1" applyFill="1" applyBorder="1" applyAlignment="1">
      <alignment horizontal="center" vertical="center" wrapText="1"/>
    </xf>
    <xf numFmtId="177" fontId="1" fillId="0" borderId="7" xfId="59" applyNumberFormat="1" applyFont="1" applyFill="1" applyBorder="1" applyAlignment="1">
      <alignment horizontal="center" vertical="center" wrapText="1"/>
    </xf>
    <xf numFmtId="0" fontId="1" fillId="0" borderId="18" xfId="0" applyFont="1" applyFill="1" applyBorder="1" applyAlignment="1">
      <alignment horizontal="left" vertical="center" wrapText="1"/>
    </xf>
    <xf numFmtId="177" fontId="1" fillId="0" borderId="9" xfId="0" applyNumberFormat="1" applyFont="1" applyFill="1" applyBorder="1" applyAlignment="1">
      <alignment horizontal="center" vertical="center" wrapText="1"/>
    </xf>
    <xf numFmtId="177" fontId="1" fillId="0" borderId="9" xfId="59" applyNumberFormat="1" applyFont="1" applyFill="1" applyBorder="1" applyAlignment="1">
      <alignment horizontal="center" vertical="center" wrapText="1"/>
    </xf>
    <xf numFmtId="177" fontId="1" fillId="0" borderId="4" xfId="0" applyNumberFormat="1" applyFont="1" applyFill="1" applyBorder="1" applyAlignment="1">
      <alignment horizontal="center" vertical="center" wrapText="1"/>
    </xf>
    <xf numFmtId="177" fontId="1" fillId="0" borderId="5" xfId="0" applyNumberFormat="1" applyFont="1" applyFill="1" applyBorder="1" applyAlignment="1">
      <alignment horizontal="center" vertical="center" wrapText="1"/>
    </xf>
    <xf numFmtId="177" fontId="1" fillId="0" borderId="15" xfId="0" applyNumberFormat="1" applyFont="1" applyFill="1" applyBorder="1" applyAlignment="1">
      <alignment horizontal="center" vertical="center" wrapText="1"/>
    </xf>
    <xf numFmtId="0" fontId="7" fillId="0" borderId="17" xfId="59" applyFont="1" applyFill="1" applyBorder="1" applyAlignment="1">
      <alignment horizontal="left" vertical="center" wrapText="1"/>
    </xf>
    <xf numFmtId="0" fontId="7" fillId="0" borderId="18" xfId="59" applyFont="1" applyFill="1" applyBorder="1" applyAlignment="1">
      <alignment horizontal="left" vertical="center" wrapText="1"/>
    </xf>
    <xf numFmtId="0" fontId="7" fillId="0" borderId="15" xfId="59" applyFont="1" applyFill="1" applyBorder="1" applyAlignment="1">
      <alignment horizontal="left" vertical="center" wrapText="1"/>
    </xf>
    <xf numFmtId="0" fontId="1" fillId="0" borderId="15" xfId="56" applyFont="1" applyFill="1" applyBorder="1" applyAlignment="1">
      <alignment horizontal="left" vertical="center" wrapText="1"/>
    </xf>
    <xf numFmtId="0" fontId="7" fillId="0" borderId="17" xfId="40" applyFont="1" applyFill="1" applyBorder="1" applyAlignment="1">
      <alignment horizontal="left" vertical="center" wrapText="1"/>
    </xf>
    <xf numFmtId="0" fontId="4" fillId="0" borderId="0" xfId="0" applyFont="1" applyFill="1" applyBorder="1" applyAlignment="1">
      <alignment horizontal="center" vertical="center" wrapText="1"/>
    </xf>
    <xf numFmtId="0" fontId="1" fillId="6" borderId="15" xfId="0" applyFont="1" applyFill="1" applyBorder="1" applyAlignment="1">
      <alignment horizontal="left" vertical="center" wrapText="1"/>
    </xf>
    <xf numFmtId="177" fontId="1" fillId="6" borderId="4" xfId="59" applyNumberFormat="1" applyFont="1" applyFill="1" applyBorder="1" applyAlignment="1">
      <alignment horizontal="center" vertical="center" wrapText="1"/>
    </xf>
    <xf numFmtId="177" fontId="1" fillId="6" borderId="5" xfId="59" applyNumberFormat="1" applyFont="1" applyFill="1" applyBorder="1" applyAlignment="1">
      <alignment horizontal="center" vertical="center" wrapText="1"/>
    </xf>
    <xf numFmtId="177" fontId="1" fillId="6" borderId="15" xfId="59" applyNumberFormat="1" applyFont="1" applyFill="1" applyBorder="1" applyAlignment="1">
      <alignment horizontal="center" vertical="center" wrapText="1"/>
    </xf>
    <xf numFmtId="0" fontId="1" fillId="0" borderId="0" xfId="59" applyNumberFormat="1" applyFont="1" applyFill="1" applyAlignment="1">
      <alignment horizontal="center" vertical="center" wrapText="1"/>
    </xf>
    <xf numFmtId="0" fontId="10" fillId="0" borderId="0" xfId="0" applyFont="1" applyFill="1" applyAlignment="1">
      <alignment vertical="center" wrapText="1"/>
    </xf>
    <xf numFmtId="0" fontId="1" fillId="0" borderId="0" xfId="0" applyNumberFormat="1" applyFont="1" applyFill="1" applyAlignment="1">
      <alignment horizontal="center" vertical="center" wrapText="1"/>
    </xf>
    <xf numFmtId="7" fontId="1" fillId="6" borderId="4" xfId="59" applyNumberFormat="1" applyFont="1" applyFill="1" applyBorder="1" applyAlignment="1">
      <alignment vertical="center" wrapText="1"/>
    </xf>
    <xf numFmtId="0" fontId="1" fillId="6" borderId="4" xfId="0" applyFont="1" applyFill="1" applyBorder="1" applyAlignment="1">
      <alignment horizontal="left" vertical="center" wrapText="1"/>
    </xf>
    <xf numFmtId="0" fontId="4" fillId="6" borderId="4" xfId="0" applyFont="1" applyFill="1" applyBorder="1" applyAlignment="1">
      <alignment horizontal="center" vertical="center" wrapText="1"/>
    </xf>
    <xf numFmtId="49" fontId="1" fillId="6" borderId="4" xfId="59" applyNumberFormat="1" applyFont="1" applyFill="1" applyBorder="1" applyAlignment="1">
      <alignment horizontal="center" vertical="center" wrapText="1"/>
    </xf>
    <xf numFmtId="0" fontId="4" fillId="0" borderId="9" xfId="0" applyFont="1" applyFill="1" applyBorder="1" applyAlignment="1">
      <alignment horizontal="center" vertical="center"/>
    </xf>
    <xf numFmtId="0" fontId="1" fillId="0" borderId="5" xfId="59" applyFont="1" applyFill="1" applyBorder="1" applyAlignment="1">
      <alignment vertical="center" wrapText="1"/>
    </xf>
    <xf numFmtId="0" fontId="1" fillId="6" borderId="6" xfId="59" applyFont="1" applyFill="1" applyBorder="1" applyAlignment="1">
      <alignment horizontal="left" vertical="center" wrapText="1"/>
    </xf>
    <xf numFmtId="0" fontId="1" fillId="6" borderId="5" xfId="56" applyFont="1" applyFill="1" applyBorder="1" applyAlignment="1">
      <alignment horizontal="left" vertical="center" wrapText="1"/>
    </xf>
    <xf numFmtId="0" fontId="1" fillId="6" borderId="6" xfId="56" applyFont="1" applyFill="1" applyBorder="1" applyAlignment="1">
      <alignment horizontal="left" vertical="center" wrapText="1"/>
    </xf>
    <xf numFmtId="0" fontId="1" fillId="6" borderId="15" xfId="59" applyFont="1" applyFill="1" applyBorder="1" applyAlignment="1">
      <alignment horizontal="left" vertical="center" wrapText="1"/>
    </xf>
    <xf numFmtId="49" fontId="4" fillId="6" borderId="4" xfId="59" applyNumberFormat="1" applyFont="1" applyFill="1" applyBorder="1" applyAlignment="1">
      <alignment horizontal="center" vertical="center" wrapText="1"/>
    </xf>
    <xf numFmtId="0" fontId="1" fillId="6" borderId="4" xfId="59" applyFont="1" applyFill="1" applyBorder="1" applyAlignment="1">
      <alignment vertical="center" wrapText="1"/>
    </xf>
    <xf numFmtId="0" fontId="1" fillId="6" borderId="4" xfId="56" applyFont="1" applyFill="1" applyBorder="1" applyAlignment="1">
      <alignment horizontal="left" vertical="center" wrapText="1"/>
    </xf>
    <xf numFmtId="0" fontId="1" fillId="6" borderId="4" xfId="59" applyFont="1" applyFill="1" applyBorder="1" applyAlignment="1">
      <alignment horizontal="center" vertical="center" wrapText="1"/>
    </xf>
    <xf numFmtId="0" fontId="1" fillId="6" borderId="4" xfId="54" applyFont="1" applyFill="1" applyBorder="1" applyAlignment="1">
      <alignment horizontal="center" vertical="center" wrapText="1"/>
    </xf>
    <xf numFmtId="0" fontId="9" fillId="6" borderId="5" xfId="59" applyFont="1" applyFill="1" applyBorder="1" applyAlignment="1">
      <alignment horizontal="center" vertical="center" wrapText="1"/>
    </xf>
    <xf numFmtId="49" fontId="1" fillId="6" borderId="4" xfId="59" applyNumberFormat="1" applyFont="1" applyFill="1" applyBorder="1" applyAlignment="1">
      <alignment vertical="center" wrapText="1"/>
    </xf>
    <xf numFmtId="0" fontId="4" fillId="6" borderId="5" xfId="59" applyFont="1" applyFill="1" applyBorder="1" applyAlignment="1">
      <alignment horizontal="center" vertical="center" wrapText="1"/>
    </xf>
    <xf numFmtId="0" fontId="7" fillId="4" borderId="4" xfId="0" applyFont="1" applyFill="1" applyBorder="1" applyAlignment="1">
      <alignment vertical="center"/>
    </xf>
    <xf numFmtId="0" fontId="1" fillId="4" borderId="4" xfId="57" applyFont="1" applyFill="1" applyBorder="1" applyAlignment="1">
      <alignment horizontal="left" vertical="center" wrapText="1"/>
    </xf>
    <xf numFmtId="0" fontId="4" fillId="6" borderId="7" xfId="0" applyFont="1" applyFill="1" applyBorder="1" applyAlignment="1">
      <alignment horizontal="center" vertical="center" wrapText="1"/>
    </xf>
    <xf numFmtId="0" fontId="1" fillId="6" borderId="5" xfId="57" applyFont="1" applyFill="1" applyBorder="1" applyAlignment="1">
      <alignment horizontal="left" vertical="center" wrapText="1"/>
    </xf>
    <xf numFmtId="0" fontId="1" fillId="6" borderId="6" xfId="57" applyFont="1" applyFill="1" applyBorder="1" applyAlignment="1">
      <alignment horizontal="left" vertical="center" wrapText="1"/>
    </xf>
    <xf numFmtId="0" fontId="7" fillId="6" borderId="4" xfId="0" applyFont="1" applyFill="1" applyBorder="1" applyAlignment="1">
      <alignment vertical="center" wrapText="1"/>
    </xf>
    <xf numFmtId="177" fontId="1" fillId="6" borderId="4" xfId="57" applyNumberFormat="1" applyFont="1" applyFill="1" applyBorder="1" applyAlignment="1">
      <alignment horizontal="left" vertical="center" wrapText="1"/>
    </xf>
    <xf numFmtId="177" fontId="1" fillId="6" borderId="4" xfId="0" applyNumberFormat="1" applyFont="1" applyFill="1" applyBorder="1" applyAlignment="1">
      <alignment horizontal="center" vertical="center" wrapText="1"/>
    </xf>
    <xf numFmtId="177" fontId="1" fillId="6" borderId="5" xfId="0" applyNumberFormat="1" applyFont="1" applyFill="1" applyBorder="1" applyAlignment="1">
      <alignment horizontal="center" vertical="center" wrapText="1"/>
    </xf>
    <xf numFmtId="177" fontId="1" fillId="6" borderId="15" xfId="0" applyNumberFormat="1" applyFont="1" applyFill="1" applyBorder="1" applyAlignment="1">
      <alignment horizontal="center" vertical="center" wrapText="1"/>
    </xf>
    <xf numFmtId="0" fontId="1" fillId="6" borderId="15" xfId="56" applyFont="1" applyFill="1" applyBorder="1" applyAlignment="1">
      <alignment horizontal="left" vertical="center" wrapText="1"/>
    </xf>
    <xf numFmtId="177" fontId="7" fillId="6" borderId="4" xfId="59" applyNumberFormat="1" applyFont="1" applyFill="1" applyBorder="1" applyAlignment="1">
      <alignment horizontal="center" vertical="center" wrapText="1"/>
    </xf>
    <xf numFmtId="177" fontId="7" fillId="6" borderId="5" xfId="59" applyNumberFormat="1" applyFont="1" applyFill="1" applyBorder="1" applyAlignment="1">
      <alignment horizontal="center" vertical="center" wrapText="1"/>
    </xf>
    <xf numFmtId="0" fontId="1" fillId="6" borderId="4" xfId="0" applyFont="1" applyFill="1" applyBorder="1" applyAlignment="1">
      <alignment horizontal="center" vertical="center"/>
    </xf>
    <xf numFmtId="6" fontId="1" fillId="6" borderId="4" xfId="54" applyNumberFormat="1" applyFont="1" applyFill="1" applyBorder="1" applyAlignment="1">
      <alignment horizontal="center" vertical="center" wrapText="1"/>
    </xf>
    <xf numFmtId="0" fontId="1" fillId="6" borderId="15" xfId="57" applyFont="1" applyFill="1" applyBorder="1" applyAlignment="1">
      <alignment horizontal="left" vertical="center" wrapText="1"/>
    </xf>
    <xf numFmtId="0" fontId="1" fillId="0" borderId="0" xfId="0" applyNumberFormat="1" applyFont="1" applyFill="1" applyAlignment="1">
      <alignment horizontal="center" vertical="center"/>
    </xf>
    <xf numFmtId="0" fontId="1" fillId="0" borderId="0" xfId="54" applyNumberFormat="1" applyFont="1" applyFill="1" applyAlignment="1">
      <alignment horizontal="center" vertical="center" wrapText="1"/>
    </xf>
    <xf numFmtId="0" fontId="2" fillId="0" borderId="0" xfId="0" applyFont="1" applyFill="1" applyAlignment="1">
      <alignment vertical="center" wrapText="1"/>
    </xf>
    <xf numFmtId="49" fontId="1" fillId="0" borderId="9" xfId="0" applyNumberFormat="1" applyFont="1" applyFill="1" applyBorder="1" applyAlignment="1">
      <alignment horizontal="center" vertical="center" wrapText="1"/>
    </xf>
    <xf numFmtId="7" fontId="1" fillId="6" borderId="5" xfId="59" applyNumberFormat="1" applyFont="1" applyFill="1" applyBorder="1" applyAlignment="1">
      <alignment vertical="center" wrapText="1"/>
    </xf>
    <xf numFmtId="0" fontId="4" fillId="6" borderId="4" xfId="59" applyFont="1" applyFill="1" applyBorder="1" applyAlignment="1">
      <alignment horizontal="center" vertical="center" wrapText="1"/>
    </xf>
    <xf numFmtId="0" fontId="1" fillId="6" borderId="5" xfId="59" applyFont="1" applyFill="1" applyBorder="1" applyAlignment="1">
      <alignment vertical="center" wrapText="1"/>
    </xf>
    <xf numFmtId="0" fontId="1" fillId="6" borderId="15" xfId="0" applyFont="1" applyFill="1" applyBorder="1" applyAlignment="1">
      <alignment vertical="center" wrapText="1"/>
    </xf>
    <xf numFmtId="0" fontId="1" fillId="6" borderId="7" xfId="59" applyFont="1" applyFill="1" applyBorder="1" applyAlignment="1">
      <alignment horizontal="center" vertical="center" wrapText="1"/>
    </xf>
    <xf numFmtId="49" fontId="4" fillId="6" borderId="7" xfId="59" applyNumberFormat="1" applyFont="1" applyFill="1" applyBorder="1" applyAlignment="1">
      <alignment horizontal="center" vertical="center" wrapText="1"/>
    </xf>
    <xf numFmtId="0" fontId="1" fillId="0" borderId="4" xfId="54" applyFont="1" applyFill="1" applyBorder="1" applyAlignment="1">
      <alignment horizontal="center" vertical="center" wrapText="1"/>
    </xf>
    <xf numFmtId="0" fontId="1" fillId="0" borderId="5" xfId="57" applyFont="1" applyFill="1" applyBorder="1" applyAlignment="1">
      <alignment horizontal="left" vertical="center" wrapText="1"/>
    </xf>
    <xf numFmtId="0" fontId="1" fillId="0" borderId="6" xfId="57" applyFont="1" applyFill="1" applyBorder="1" applyAlignment="1">
      <alignment horizontal="left" vertical="center" wrapText="1"/>
    </xf>
    <xf numFmtId="6" fontId="1" fillId="0" borderId="4" xfId="54" applyNumberFormat="1" applyFont="1" applyFill="1" applyBorder="1" applyAlignment="1">
      <alignment horizontal="center" vertical="center" wrapText="1"/>
    </xf>
    <xf numFmtId="0" fontId="1" fillId="0" borderId="15" xfId="57" applyFont="1" applyFill="1" applyBorder="1" applyAlignment="1">
      <alignment horizontal="left" vertical="center" wrapText="1"/>
    </xf>
    <xf numFmtId="0" fontId="1" fillId="0" borderId="0" xfId="0" applyNumberFormat="1" applyFont="1" applyFill="1" applyBorder="1" applyAlignment="1">
      <alignment horizontal="center" vertical="center" wrapText="1"/>
    </xf>
    <xf numFmtId="49" fontId="5" fillId="0" borderId="0" xfId="59" applyNumberFormat="1" applyFont="1" applyFill="1" applyBorder="1" applyAlignment="1">
      <alignment horizontal="center" vertical="center" wrapText="1"/>
    </xf>
    <xf numFmtId="49" fontId="1" fillId="0" borderId="7" xfId="0" applyNumberFormat="1" applyFont="1" applyFill="1" applyBorder="1" applyAlignment="1">
      <alignment horizontal="center" vertical="center" wrapText="1"/>
    </xf>
    <xf numFmtId="0" fontId="1" fillId="0" borderId="15" xfId="59" applyFont="1" applyFill="1" applyBorder="1" applyAlignment="1">
      <alignment horizontal="left" vertical="center" wrapText="1"/>
    </xf>
    <xf numFmtId="0" fontId="1" fillId="0" borderId="4" xfId="59" applyFont="1" applyFill="1" applyBorder="1" applyAlignment="1">
      <alignment horizontal="center" vertical="center" wrapText="1"/>
    </xf>
    <xf numFmtId="0" fontId="3" fillId="6" borderId="4" xfId="57" applyFont="1" applyFill="1" applyBorder="1" applyAlignment="1">
      <alignment horizontal="left" vertical="center" wrapText="1"/>
    </xf>
    <xf numFmtId="0" fontId="1" fillId="6" borderId="14" xfId="57" applyFont="1" applyFill="1" applyBorder="1" applyAlignment="1">
      <alignment horizontal="left" vertical="center" wrapText="1"/>
    </xf>
    <xf numFmtId="177" fontId="1" fillId="0" borderId="4" xfId="57" applyNumberFormat="1" applyFont="1" applyFill="1" applyBorder="1" applyAlignment="1">
      <alignment horizontal="left" vertical="center" wrapText="1"/>
    </xf>
    <xf numFmtId="7" fontId="1" fillId="0" borderId="5" xfId="59" applyNumberFormat="1" applyFont="1" applyFill="1" applyBorder="1" applyAlignment="1">
      <alignment vertical="center" wrapText="1"/>
    </xf>
    <xf numFmtId="0" fontId="1" fillId="6" borderId="5" xfId="59" applyFont="1" applyFill="1" applyBorder="1" applyAlignment="1">
      <alignment horizontal="left" vertical="center" wrapText="1"/>
    </xf>
    <xf numFmtId="49" fontId="1" fillId="6" borderId="15" xfId="59" applyNumberFormat="1" applyFont="1" applyFill="1" applyBorder="1" applyAlignment="1">
      <alignment vertical="center" wrapText="1"/>
    </xf>
    <xf numFmtId="0" fontId="7" fillId="6" borderId="4" xfId="59" applyFont="1" applyFill="1" applyBorder="1" applyAlignment="1">
      <alignment vertical="center" wrapText="1"/>
    </xf>
    <xf numFmtId="0" fontId="7" fillId="0" borderId="4" xfId="0" applyFont="1" applyFill="1" applyBorder="1" applyAlignment="1">
      <alignment vertical="center"/>
    </xf>
    <xf numFmtId="0" fontId="1" fillId="0" borderId="4" xfId="57" applyFont="1" applyFill="1" applyBorder="1" applyAlignment="1">
      <alignment horizontal="left" vertical="center" wrapText="1"/>
    </xf>
    <xf numFmtId="177" fontId="7" fillId="6" borderId="15" xfId="59" applyNumberFormat="1" applyFont="1" applyFill="1" applyBorder="1" applyAlignment="1">
      <alignment horizontal="center" vertical="center" wrapText="1"/>
    </xf>
    <xf numFmtId="0" fontId="4" fillId="6" borderId="4" xfId="0" applyFont="1" applyFill="1" applyBorder="1" applyAlignment="1">
      <alignment horizontal="center" vertical="center"/>
    </xf>
    <xf numFmtId="0" fontId="1" fillId="0" borderId="15" xfId="0" applyFont="1" applyFill="1" applyBorder="1" applyAlignment="1">
      <alignment vertical="center" wrapText="1"/>
    </xf>
    <xf numFmtId="0" fontId="1" fillId="0" borderId="5" xfId="59" applyFont="1" applyFill="1" applyBorder="1" applyAlignment="1">
      <alignment horizontal="left" vertical="center" wrapText="1"/>
    </xf>
    <xf numFmtId="49" fontId="1" fillId="0" borderId="15" xfId="59" applyNumberFormat="1" applyFont="1" applyFill="1" applyBorder="1" applyAlignment="1">
      <alignment vertical="center" wrapText="1"/>
    </xf>
    <xf numFmtId="0" fontId="1" fillId="6" borderId="4" xfId="59" applyFont="1" applyFill="1" applyBorder="1" applyAlignment="1">
      <alignment horizontal="left" vertical="center" wrapText="1"/>
    </xf>
    <xf numFmtId="0" fontId="9" fillId="6" borderId="4" xfId="59" applyFont="1" applyFill="1" applyBorder="1" applyAlignment="1">
      <alignment horizontal="center" vertical="center" wrapText="1"/>
    </xf>
    <xf numFmtId="0" fontId="1" fillId="6" borderId="10" xfId="0" applyFont="1" applyFill="1" applyBorder="1" applyAlignment="1">
      <alignment horizontal="left" vertical="center" wrapText="1"/>
    </xf>
    <xf numFmtId="0" fontId="1" fillId="6" borderId="11" xfId="0" applyFont="1" applyFill="1" applyBorder="1" applyAlignment="1">
      <alignment horizontal="left" vertical="center" wrapText="1"/>
    </xf>
    <xf numFmtId="0" fontId="1" fillId="6" borderId="19" xfId="0" applyFont="1" applyFill="1" applyBorder="1" applyAlignment="1">
      <alignment horizontal="left" vertical="center" wrapText="1"/>
    </xf>
    <xf numFmtId="0" fontId="1" fillId="6" borderId="0" xfId="0" applyFont="1" applyFill="1" applyBorder="1" applyAlignment="1">
      <alignment horizontal="left" vertical="center" wrapText="1"/>
    </xf>
    <xf numFmtId="0" fontId="1" fillId="6" borderId="12" xfId="0" applyFont="1" applyFill="1" applyBorder="1" applyAlignment="1">
      <alignment horizontal="left" vertical="center" wrapText="1"/>
    </xf>
    <xf numFmtId="0" fontId="1" fillId="6" borderId="13" xfId="0" applyFont="1" applyFill="1" applyBorder="1" applyAlignment="1">
      <alignment horizontal="left" vertical="center" wrapText="1"/>
    </xf>
    <xf numFmtId="49" fontId="1" fillId="6" borderId="4" xfId="59" applyNumberFormat="1" applyFont="1" applyFill="1" applyBorder="1" applyAlignment="1">
      <alignment horizontal="center" vertical="center"/>
    </xf>
    <xf numFmtId="49" fontId="4" fillId="6" borderId="5" xfId="59" applyNumberFormat="1" applyFont="1" applyFill="1" applyBorder="1" applyAlignment="1">
      <alignment horizontal="center" vertical="center" wrapText="1"/>
    </xf>
    <xf numFmtId="49" fontId="1" fillId="6" borderId="5" xfId="59" applyNumberFormat="1" applyFont="1" applyFill="1" applyBorder="1" applyAlignment="1">
      <alignment horizontal="left" vertical="center" wrapText="1"/>
    </xf>
    <xf numFmtId="0" fontId="1" fillId="6" borderId="15" xfId="59" applyFont="1" applyFill="1" applyBorder="1" applyAlignment="1">
      <alignment vertical="center" wrapText="1"/>
    </xf>
    <xf numFmtId="49" fontId="4" fillId="0" borderId="19" xfId="0" applyNumberFormat="1" applyFont="1" applyFill="1" applyBorder="1" applyAlignment="1">
      <alignment horizontal="left" vertical="center" wrapText="1"/>
    </xf>
    <xf numFmtId="0" fontId="4" fillId="3" borderId="4" xfId="0" applyFont="1" applyFill="1" applyBorder="1" applyAlignment="1">
      <alignment horizontal="center" vertical="center"/>
    </xf>
    <xf numFmtId="0" fontId="1" fillId="6" borderId="17" xfId="0" applyFont="1" applyFill="1" applyBorder="1" applyAlignment="1">
      <alignment horizontal="left" vertical="center" wrapText="1"/>
    </xf>
    <xf numFmtId="0" fontId="1" fillId="6" borderId="20" xfId="0" applyFont="1" applyFill="1" applyBorder="1" applyAlignment="1">
      <alignment horizontal="left" vertical="center" wrapText="1"/>
    </xf>
    <xf numFmtId="0" fontId="1" fillId="6" borderId="18" xfId="0" applyFont="1" applyFill="1" applyBorder="1" applyAlignment="1">
      <alignment horizontal="left" vertical="center" wrapText="1"/>
    </xf>
    <xf numFmtId="0" fontId="4" fillId="0" borderId="0" xfId="0" applyFont="1" applyFill="1" applyBorder="1" applyAlignment="1">
      <alignment vertical="center"/>
    </xf>
    <xf numFmtId="0" fontId="4" fillId="0" borderId="0" xfId="0" applyFont="1" applyFill="1" applyBorder="1" applyAlignment="1">
      <alignment vertical="center" wrapText="1"/>
    </xf>
    <xf numFmtId="49" fontId="1" fillId="8" borderId="0" xfId="0" applyNumberFormat="1" applyFont="1" applyFill="1" applyBorder="1" applyAlignment="1">
      <alignment horizontal="left" vertical="center" wrapText="1"/>
    </xf>
    <xf numFmtId="5" fontId="1" fillId="0" borderId="4" xfId="0" applyNumberFormat="1" applyFont="1" applyFill="1" applyBorder="1" applyAlignment="1">
      <alignment horizontal="center" vertical="center" wrapText="1"/>
    </xf>
    <xf numFmtId="9" fontId="1" fillId="0" borderId="4" xfId="0" applyNumberFormat="1" applyFont="1" applyFill="1" applyBorder="1" applyAlignment="1">
      <alignment horizontal="center" vertical="center" wrapText="1"/>
    </xf>
    <xf numFmtId="6" fontId="1" fillId="0" borderId="4" xfId="0" applyNumberFormat="1" applyFont="1" applyFill="1" applyBorder="1" applyAlignment="1">
      <alignment horizontal="center" vertical="center" wrapText="1"/>
    </xf>
    <xf numFmtId="49" fontId="1" fillId="9" borderId="0" xfId="0" applyNumberFormat="1" applyFont="1" applyFill="1" applyBorder="1" applyAlignment="1">
      <alignment horizontal="left" vertical="center" wrapText="1"/>
    </xf>
    <xf numFmtId="49" fontId="1" fillId="10" borderId="0" xfId="0" applyNumberFormat="1" applyFont="1" applyFill="1" applyBorder="1" applyAlignment="1">
      <alignment horizontal="left" vertical="center" wrapText="1"/>
    </xf>
    <xf numFmtId="49" fontId="1" fillId="5" borderId="0" xfId="0" applyNumberFormat="1" applyFont="1" applyFill="1" applyBorder="1" applyAlignment="1">
      <alignment horizontal="left" vertical="center" wrapText="1"/>
    </xf>
    <xf numFmtId="49" fontId="1" fillId="11" borderId="0" xfId="0" applyNumberFormat="1" applyFont="1" applyFill="1" applyBorder="1" applyAlignment="1">
      <alignment horizontal="left" vertical="center" wrapText="1"/>
    </xf>
    <xf numFmtId="177" fontId="4" fillId="0" borderId="4" xfId="0" applyNumberFormat="1" applyFont="1" applyFill="1" applyBorder="1" applyAlignment="1">
      <alignment horizontal="center" vertical="center" wrapText="1"/>
    </xf>
    <xf numFmtId="6" fontId="4" fillId="0" borderId="4" xfId="0" applyNumberFormat="1" applyFont="1" applyFill="1" applyBorder="1" applyAlignment="1">
      <alignment horizontal="center" vertical="center" wrapText="1"/>
    </xf>
    <xf numFmtId="0" fontId="1" fillId="0" borderId="0" xfId="0" applyFont="1" applyFill="1" applyBorder="1" applyAlignment="1">
      <alignment horizontal="right" vertical="center" wrapText="1"/>
    </xf>
    <xf numFmtId="177" fontId="1" fillId="0" borderId="11" xfId="0" applyNumberFormat="1" applyFont="1" applyFill="1" applyBorder="1" applyAlignment="1">
      <alignment horizontal="left" vertical="center" wrapText="1"/>
    </xf>
    <xf numFmtId="0" fontId="1" fillId="0" borderId="0" xfId="0" applyFont="1" applyFill="1" applyBorder="1" applyAlignment="1">
      <alignment horizontal="center" vertical="center" wrapText="1"/>
    </xf>
    <xf numFmtId="0" fontId="4" fillId="0" borderId="0" xfId="0" applyFont="1" applyFill="1" applyBorder="1" applyAlignment="1">
      <alignment horizontal="center" vertical="top" wrapText="1"/>
    </xf>
    <xf numFmtId="0" fontId="4" fillId="0" borderId="0" xfId="0" applyFont="1" applyFill="1" applyBorder="1" applyAlignment="1">
      <alignment horizontal="left" vertical="center" wrapText="1"/>
    </xf>
    <xf numFmtId="9" fontId="1" fillId="0" borderId="0" xfId="0" applyNumberFormat="1" applyFont="1" applyFill="1" applyBorder="1" applyAlignment="1">
      <alignment horizontal="center" vertical="center" wrapText="1"/>
    </xf>
    <xf numFmtId="5" fontId="1" fillId="0" borderId="0" xfId="0" applyNumberFormat="1" applyFont="1" applyFill="1" applyBorder="1" applyAlignment="1">
      <alignment horizontal="center" vertical="center" wrapText="1"/>
    </xf>
    <xf numFmtId="0" fontId="4" fillId="0" borderId="0" xfId="0" applyFont="1" applyFill="1" applyBorder="1" applyAlignment="1">
      <alignment vertical="top" wrapText="1"/>
    </xf>
    <xf numFmtId="178" fontId="1" fillId="0" borderId="0" xfId="0" applyNumberFormat="1" applyFont="1" applyFill="1" applyBorder="1" applyAlignment="1">
      <alignment horizontal="center" vertical="center" wrapText="1"/>
    </xf>
    <xf numFmtId="9" fontId="4" fillId="0" borderId="0" xfId="0" applyNumberFormat="1" applyFont="1" applyFill="1" applyAlignment="1">
      <alignment vertical="center"/>
    </xf>
    <xf numFmtId="176" fontId="4" fillId="0" borderId="0" xfId="0" applyNumberFormat="1" applyFont="1" applyFill="1" applyAlignment="1">
      <alignment vertical="center"/>
    </xf>
    <xf numFmtId="0" fontId="4" fillId="0" borderId="0" xfId="0" applyFont="1" applyFill="1" applyBorder="1" applyAlignment="1">
      <alignment horizontal="left" vertical="top" wrapText="1"/>
    </xf>
    <xf numFmtId="0" fontId="1" fillId="0" borderId="13" xfId="0" applyFont="1" applyFill="1" applyBorder="1" applyAlignment="1">
      <alignment vertical="center" wrapText="1"/>
    </xf>
    <xf numFmtId="0" fontId="1" fillId="0" borderId="13" xfId="0" applyFont="1" applyFill="1" applyBorder="1" applyAlignment="1">
      <alignment horizontal="center" vertical="center" wrapText="1"/>
    </xf>
    <xf numFmtId="178" fontId="1" fillId="0" borderId="0" xfId="0" applyNumberFormat="1" applyFont="1" applyFill="1" applyBorder="1" applyAlignment="1">
      <alignment vertical="center" wrapText="1"/>
    </xf>
    <xf numFmtId="0" fontId="1" fillId="0" borderId="11" xfId="0" applyFont="1" applyFill="1" applyBorder="1" applyAlignment="1">
      <alignment horizontal="center" vertical="center" wrapText="1"/>
    </xf>
    <xf numFmtId="177" fontId="1" fillId="0" borderId="0" xfId="0" applyNumberFormat="1" applyFont="1" applyFill="1" applyBorder="1" applyAlignment="1">
      <alignment vertical="center" wrapText="1"/>
    </xf>
    <xf numFmtId="177" fontId="4" fillId="0" borderId="0" xfId="0" applyNumberFormat="1" applyFont="1" applyFill="1" applyBorder="1" applyAlignment="1">
      <alignment vertical="center" wrapText="1"/>
    </xf>
    <xf numFmtId="9" fontId="5" fillId="0" borderId="0" xfId="0" applyNumberFormat="1" applyFont="1" applyFill="1" applyAlignment="1">
      <alignment vertical="center"/>
    </xf>
    <xf numFmtId="179" fontId="4" fillId="0" borderId="0" xfId="0" applyNumberFormat="1" applyFont="1" applyFill="1" applyAlignment="1">
      <alignment horizontal="center" vertical="center"/>
    </xf>
    <xf numFmtId="0" fontId="11" fillId="0" borderId="0" xfId="0" applyFont="1" applyAlignment="1">
      <alignment horizontal="center" vertical="center"/>
    </xf>
    <xf numFmtId="0" fontId="11" fillId="0" borderId="0" xfId="0" applyFont="1">
      <alignment vertical="center"/>
    </xf>
    <xf numFmtId="49" fontId="4" fillId="0" borderId="19"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177" fontId="1" fillId="0" borderId="11" xfId="0" applyNumberFormat="1" applyFont="1" applyFill="1" applyBorder="1" applyAlignment="1">
      <alignment horizontal="left" vertical="center"/>
    </xf>
    <xf numFmtId="0" fontId="1" fillId="0" borderId="0" xfId="0" applyFont="1" applyFill="1" applyBorder="1" applyAlignment="1">
      <alignment vertical="center"/>
    </xf>
    <xf numFmtId="49" fontId="4" fillId="12" borderId="4" xfId="0" applyNumberFormat="1" applyFont="1" applyFill="1" applyBorder="1" applyAlignment="1">
      <alignment horizontal="center" vertical="center" wrapText="1"/>
    </xf>
    <xf numFmtId="0" fontId="1" fillId="0" borderId="4" xfId="0" applyNumberFormat="1"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0" fontId="1" fillId="8" borderId="4" xfId="0" applyNumberFormat="1" applyFont="1" applyFill="1" applyBorder="1" applyAlignment="1">
      <alignment horizontal="center" vertical="center" wrapText="1"/>
    </xf>
    <xf numFmtId="9" fontId="1" fillId="8" borderId="4"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10" fontId="1" fillId="0" borderId="7" xfId="0" applyNumberFormat="1" applyFont="1" applyFill="1" applyBorder="1" applyAlignment="1">
      <alignment horizontal="center" vertical="center" wrapText="1"/>
    </xf>
    <xf numFmtId="10" fontId="1" fillId="0" borderId="8" xfId="0" applyNumberFormat="1" applyFont="1" applyFill="1" applyBorder="1" applyAlignment="1">
      <alignment horizontal="center" vertical="center" wrapText="1"/>
    </xf>
    <xf numFmtId="6" fontId="1" fillId="8" borderId="4" xfId="0" applyNumberFormat="1" applyFont="1" applyFill="1" applyBorder="1" applyAlignment="1">
      <alignment horizontal="center" vertical="center" wrapText="1"/>
    </xf>
    <xf numFmtId="10" fontId="1" fillId="0" borderId="9" xfId="0" applyNumberFormat="1" applyFont="1" applyFill="1" applyBorder="1" applyAlignment="1">
      <alignment horizontal="center" vertical="center" wrapText="1"/>
    </xf>
    <xf numFmtId="0" fontId="12" fillId="13" borderId="0" xfId="0" applyFont="1" applyFill="1" applyAlignment="1">
      <alignment wrapText="1"/>
    </xf>
    <xf numFmtId="0" fontId="13" fillId="13" borderId="0" xfId="0" applyFont="1" applyFill="1" applyAlignment="1">
      <alignment wrapText="1"/>
    </xf>
    <xf numFmtId="0" fontId="12" fillId="13" borderId="0" xfId="0" applyFont="1" applyFill="1" applyAlignment="1">
      <alignment vertical="center" wrapText="1"/>
    </xf>
    <xf numFmtId="0" fontId="14" fillId="0" borderId="0" xfId="0" applyFont="1">
      <alignment vertical="center"/>
    </xf>
    <xf numFmtId="0" fontId="15" fillId="13" borderId="21" xfId="0" applyFont="1" applyFill="1" applyBorder="1" applyAlignment="1">
      <alignment horizontal="center" vertical="center" wrapText="1"/>
    </xf>
    <xf numFmtId="0" fontId="13" fillId="13" borderId="22" xfId="0" applyFont="1" applyFill="1" applyBorder="1" applyAlignment="1">
      <alignment wrapText="1"/>
    </xf>
    <xf numFmtId="0" fontId="13" fillId="14" borderId="23" xfId="0" applyFont="1" applyFill="1" applyBorder="1" applyAlignment="1">
      <alignment horizontal="center" vertical="center" wrapText="1"/>
    </xf>
    <xf numFmtId="0" fontId="13" fillId="14" borderId="9" xfId="0" applyFont="1" applyFill="1" applyBorder="1" applyAlignment="1">
      <alignment horizontal="center" vertical="center" wrapText="1"/>
    </xf>
    <xf numFmtId="0" fontId="13" fillId="14" borderId="24" xfId="0" applyFont="1" applyFill="1" applyBorder="1" applyAlignment="1">
      <alignment horizontal="center" vertical="center" wrapText="1"/>
    </xf>
    <xf numFmtId="0" fontId="13" fillId="14" borderId="7" xfId="0" applyFont="1" applyFill="1" applyBorder="1" applyAlignment="1">
      <alignment horizontal="center" vertical="center" wrapText="1"/>
    </xf>
    <xf numFmtId="0" fontId="12" fillId="13" borderId="0" xfId="0" applyFont="1" applyFill="1" applyBorder="1" applyAlignment="1">
      <alignment vertical="center" wrapText="1"/>
    </xf>
    <xf numFmtId="49" fontId="16" fillId="0" borderId="25" xfId="59" applyNumberFormat="1" applyFont="1" applyFill="1" applyBorder="1" applyAlignment="1">
      <alignment horizontal="center" vertical="center" wrapText="1"/>
    </xf>
    <xf numFmtId="49" fontId="17" fillId="0" borderId="26" xfId="59" applyNumberFormat="1" applyFont="1" applyFill="1" applyBorder="1" applyAlignment="1">
      <alignment vertical="center" wrapText="1"/>
    </xf>
    <xf numFmtId="0" fontId="17" fillId="0" borderId="26" xfId="0" applyFont="1" applyFill="1" applyBorder="1" applyAlignment="1">
      <alignment horizontal="center" vertical="center" wrapText="1"/>
    </xf>
    <xf numFmtId="0" fontId="17" fillId="0" borderId="26" xfId="0" applyFont="1" applyFill="1" applyBorder="1" applyAlignment="1">
      <alignment horizontal="left" vertical="center" wrapText="1"/>
    </xf>
    <xf numFmtId="0" fontId="16" fillId="0" borderId="27" xfId="0" applyFont="1" applyFill="1" applyBorder="1" applyAlignment="1">
      <alignment horizontal="center" vertical="center" wrapText="1"/>
    </xf>
    <xf numFmtId="0" fontId="17" fillId="0" borderId="4" xfId="0" applyFont="1" applyFill="1" applyBorder="1" applyAlignment="1">
      <alignment vertical="center" wrapText="1"/>
    </xf>
    <xf numFmtId="0" fontId="17" fillId="0" borderId="4" xfId="0" applyFont="1" applyFill="1" applyBorder="1" applyAlignment="1">
      <alignment horizontal="center" vertical="center" wrapText="1"/>
    </xf>
    <xf numFmtId="0" fontId="17" fillId="0" borderId="4" xfId="0" applyFont="1" applyFill="1" applyBorder="1" applyAlignment="1">
      <alignment horizontal="left" vertical="center" wrapText="1"/>
    </xf>
    <xf numFmtId="0" fontId="12" fillId="13" borderId="0" xfId="0" applyFont="1" applyFill="1" applyBorder="1" applyAlignment="1">
      <alignment wrapText="1"/>
    </xf>
    <xf numFmtId="0" fontId="17" fillId="0" borderId="4" xfId="59" applyFont="1" applyFill="1" applyBorder="1" applyAlignment="1">
      <alignment vertical="center" wrapText="1"/>
    </xf>
    <xf numFmtId="0" fontId="12" fillId="0" borderId="4" xfId="59" applyFont="1" applyFill="1" applyBorder="1" applyAlignment="1">
      <alignment vertical="center" wrapText="1"/>
    </xf>
    <xf numFmtId="0" fontId="16" fillId="0" borderId="27" xfId="59" applyFont="1" applyFill="1" applyBorder="1" applyAlignment="1">
      <alignment horizontal="center" vertical="center" wrapText="1"/>
    </xf>
    <xf numFmtId="0" fontId="16" fillId="0" borderId="24" xfId="59" applyFont="1" applyFill="1" applyBorder="1" applyAlignment="1">
      <alignment horizontal="center" vertical="center" wrapText="1"/>
    </xf>
    <xf numFmtId="0" fontId="16" fillId="0" borderId="28" xfId="59" applyFont="1" applyFill="1" applyBorder="1" applyAlignment="1">
      <alignment horizontal="center" vertical="center" wrapText="1"/>
    </xf>
    <xf numFmtId="7" fontId="17" fillId="0" borderId="4" xfId="59" applyNumberFormat="1" applyFont="1" applyFill="1" applyBorder="1" applyAlignment="1">
      <alignment vertical="center" wrapText="1"/>
    </xf>
    <xf numFmtId="0" fontId="16" fillId="0" borderId="23" xfId="59" applyFont="1" applyFill="1" applyBorder="1" applyAlignment="1">
      <alignment horizontal="center" vertical="center" wrapText="1"/>
    </xf>
    <xf numFmtId="0" fontId="16" fillId="0" borderId="24" xfId="0" applyFont="1" applyFill="1" applyBorder="1" applyAlignment="1">
      <alignment horizontal="center" vertical="center" wrapText="1"/>
    </xf>
    <xf numFmtId="0" fontId="16" fillId="0" borderId="28" xfId="0" applyFont="1" applyFill="1" applyBorder="1" applyAlignment="1">
      <alignment horizontal="center" vertical="center" wrapText="1"/>
    </xf>
    <xf numFmtId="0" fontId="17" fillId="0" borderId="10" xfId="0" applyFont="1" applyFill="1" applyBorder="1" applyAlignment="1">
      <alignment horizontal="left" vertical="center" wrapText="1"/>
    </xf>
    <xf numFmtId="0" fontId="17" fillId="0" borderId="11" xfId="0" applyFont="1" applyFill="1" applyBorder="1" applyAlignment="1">
      <alignment horizontal="left" vertical="center" wrapText="1"/>
    </xf>
    <xf numFmtId="0" fontId="17" fillId="0" borderId="19" xfId="0" applyFont="1" applyFill="1" applyBorder="1" applyAlignment="1">
      <alignment horizontal="left" vertical="center" wrapText="1"/>
    </xf>
    <xf numFmtId="0" fontId="17" fillId="0" borderId="0" xfId="0" applyFont="1" applyFill="1" applyAlignment="1">
      <alignment horizontal="left" vertical="center" wrapText="1"/>
    </xf>
    <xf numFmtId="0" fontId="17" fillId="0" borderId="12" xfId="0" applyFont="1" applyFill="1" applyBorder="1" applyAlignment="1">
      <alignment horizontal="left" vertical="center" wrapText="1"/>
    </xf>
    <xf numFmtId="0" fontId="17" fillId="0" borderId="13" xfId="0" applyFont="1" applyFill="1" applyBorder="1" applyAlignment="1">
      <alignment horizontal="left" vertical="center" wrapText="1"/>
    </xf>
    <xf numFmtId="0" fontId="16" fillId="0" borderId="23" xfId="0" applyFont="1" applyFill="1" applyBorder="1" applyAlignment="1">
      <alignment horizontal="center" vertical="center" wrapText="1"/>
    </xf>
    <xf numFmtId="0" fontId="16" fillId="0" borderId="24" xfId="0" applyFont="1" applyFill="1" applyBorder="1" applyAlignment="1">
      <alignment horizontal="center" vertical="center"/>
    </xf>
    <xf numFmtId="0" fontId="16" fillId="0" borderId="28" xfId="0" applyFont="1" applyFill="1" applyBorder="1" applyAlignment="1">
      <alignment horizontal="center" vertical="center"/>
    </xf>
    <xf numFmtId="49" fontId="17" fillId="0" borderId="4" xfId="59" applyNumberFormat="1" applyFont="1" applyFill="1" applyBorder="1" applyAlignment="1">
      <alignment vertical="center" wrapText="1"/>
    </xf>
    <xf numFmtId="0" fontId="17" fillId="0" borderId="4" xfId="59" applyFont="1" applyFill="1" applyBorder="1" applyAlignment="1">
      <alignment horizontal="left" vertical="center" wrapText="1"/>
    </xf>
    <xf numFmtId="0" fontId="17" fillId="0" borderId="4" xfId="56" applyFont="1" applyFill="1" applyBorder="1" applyAlignment="1">
      <alignment horizontal="left" vertical="center" wrapText="1"/>
    </xf>
    <xf numFmtId="49" fontId="16" fillId="0" borderId="24" xfId="59" applyNumberFormat="1" applyFont="1" applyFill="1" applyBorder="1" applyAlignment="1">
      <alignment horizontal="center" vertical="center" wrapText="1"/>
    </xf>
    <xf numFmtId="49" fontId="16" fillId="0" borderId="28" xfId="59" applyNumberFormat="1" applyFont="1" applyFill="1" applyBorder="1" applyAlignment="1">
      <alignment horizontal="center" vertical="center" wrapText="1"/>
    </xf>
    <xf numFmtId="0" fontId="13" fillId="14" borderId="29" xfId="0" applyFont="1" applyFill="1" applyBorder="1" applyAlignment="1">
      <alignment horizontal="center" vertical="center" wrapText="1"/>
    </xf>
    <xf numFmtId="0" fontId="13" fillId="14" borderId="30" xfId="0" applyFont="1" applyFill="1" applyBorder="1" applyAlignment="1">
      <alignment horizontal="center" vertical="center" wrapText="1"/>
    </xf>
    <xf numFmtId="0" fontId="17" fillId="0" borderId="31" xfId="0" applyFont="1" applyFill="1" applyBorder="1" applyAlignment="1">
      <alignment horizontal="left" vertical="center" wrapText="1"/>
    </xf>
    <xf numFmtId="0" fontId="17" fillId="0" borderId="32" xfId="0" applyFont="1" applyFill="1" applyBorder="1" applyAlignment="1">
      <alignment horizontal="left" vertical="center" wrapText="1"/>
    </xf>
    <xf numFmtId="0" fontId="17" fillId="0" borderId="33" xfId="0" applyFont="1" applyFill="1" applyBorder="1" applyAlignment="1">
      <alignment horizontal="left" vertical="center" wrapText="1"/>
    </xf>
    <xf numFmtId="0" fontId="17" fillId="0" borderId="22" xfId="0" applyFont="1" applyFill="1" applyBorder="1" applyAlignment="1">
      <alignment horizontal="left" vertical="center" wrapText="1"/>
    </xf>
    <xf numFmtId="0" fontId="17" fillId="0" borderId="34" xfId="0" applyFont="1" applyFill="1" applyBorder="1" applyAlignment="1">
      <alignment horizontal="left" vertical="center" wrapText="1"/>
    </xf>
    <xf numFmtId="0" fontId="17" fillId="0" borderId="32" xfId="56" applyFont="1" applyFill="1" applyBorder="1" applyAlignment="1">
      <alignment horizontal="left" vertical="center" wrapText="1"/>
    </xf>
    <xf numFmtId="49" fontId="16" fillId="0" borderId="23" xfId="59" applyNumberFormat="1" applyFont="1" applyFill="1" applyBorder="1" applyAlignment="1">
      <alignment horizontal="center" vertical="center" wrapText="1"/>
    </xf>
    <xf numFmtId="49" fontId="16" fillId="0" borderId="27" xfId="59" applyNumberFormat="1" applyFont="1" applyFill="1" applyBorder="1" applyAlignment="1">
      <alignment horizontal="center" vertical="center" wrapText="1"/>
    </xf>
    <xf numFmtId="0" fontId="13" fillId="0" borderId="24" xfId="59" applyFont="1" applyFill="1" applyBorder="1" applyAlignment="1">
      <alignment horizontal="center" vertical="center" wrapText="1"/>
    </xf>
    <xf numFmtId="0" fontId="17" fillId="0" borderId="4" xfId="54" applyFont="1" applyFill="1" applyBorder="1" applyAlignment="1">
      <alignment horizontal="center" vertical="center" wrapText="1"/>
    </xf>
    <xf numFmtId="0" fontId="13" fillId="0" borderId="28" xfId="59" applyFont="1" applyFill="1" applyBorder="1" applyAlignment="1">
      <alignment horizontal="center" vertical="center" wrapText="1"/>
    </xf>
    <xf numFmtId="0" fontId="13" fillId="0" borderId="23" xfId="59" applyFont="1" applyFill="1" applyBorder="1" applyAlignment="1">
      <alignment horizontal="center" vertical="center" wrapText="1"/>
    </xf>
    <xf numFmtId="0" fontId="17" fillId="0" borderId="4" xfId="57" applyFont="1" applyFill="1" applyBorder="1" applyAlignment="1">
      <alignment horizontal="left" vertical="center" wrapText="1"/>
    </xf>
    <xf numFmtId="0" fontId="12" fillId="0" borderId="4" xfId="0" applyFont="1" applyFill="1" applyBorder="1" applyAlignment="1">
      <alignment vertical="center"/>
    </xf>
    <xf numFmtId="0" fontId="17" fillId="0" borderId="10" xfId="57" applyFont="1" applyFill="1" applyBorder="1" applyAlignment="1">
      <alignment horizontal="left" vertical="center" wrapText="1"/>
    </xf>
    <xf numFmtId="0" fontId="17" fillId="0" borderId="11" xfId="57" applyFont="1" applyFill="1" applyBorder="1" applyAlignment="1">
      <alignment horizontal="left" vertical="center" wrapText="1"/>
    </xf>
    <xf numFmtId="0" fontId="17" fillId="0" borderId="12" xfId="57" applyFont="1" applyFill="1" applyBorder="1" applyAlignment="1">
      <alignment horizontal="left" vertical="center" wrapText="1"/>
    </xf>
    <xf numFmtId="0" fontId="17" fillId="0" borderId="13" xfId="57" applyFont="1" applyFill="1" applyBorder="1" applyAlignment="1">
      <alignment horizontal="left" vertical="center" wrapText="1"/>
    </xf>
    <xf numFmtId="0" fontId="16" fillId="0" borderId="4" xfId="0" applyFont="1" applyFill="1" applyBorder="1" applyAlignment="1">
      <alignment horizontal="center" vertical="center" wrapText="1"/>
    </xf>
    <xf numFmtId="0" fontId="16" fillId="0" borderId="35" xfId="0" applyFont="1" applyFill="1" applyBorder="1" applyAlignment="1">
      <alignment horizontal="center" vertical="center" wrapText="1"/>
    </xf>
    <xf numFmtId="0" fontId="16" fillId="0" borderId="36" xfId="0" applyFont="1" applyFill="1" applyBorder="1" applyAlignment="1">
      <alignment horizontal="center" vertical="center" wrapText="1"/>
    </xf>
    <xf numFmtId="0" fontId="17" fillId="0" borderId="36" xfId="0" applyFont="1" applyFill="1" applyBorder="1" applyAlignment="1">
      <alignment horizontal="center" vertical="center" wrapText="1"/>
    </xf>
    <xf numFmtId="0" fontId="17" fillId="0" borderId="36" xfId="0" applyFont="1" applyFill="1" applyBorder="1" applyAlignment="1">
      <alignment horizontal="left" vertical="center" wrapText="1"/>
    </xf>
    <xf numFmtId="0" fontId="13" fillId="14" borderId="37" xfId="0" applyFont="1" applyFill="1" applyBorder="1" applyAlignment="1">
      <alignment horizontal="center" vertical="center" wrapText="1"/>
    </xf>
    <xf numFmtId="0" fontId="13" fillId="14" borderId="3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9" xfId="0" applyFont="1" applyFill="1" applyBorder="1" applyAlignment="1">
      <alignment horizontal="left" vertical="center" wrapText="1"/>
    </xf>
    <xf numFmtId="0" fontId="18" fillId="13" borderId="0" xfId="0" applyFont="1" applyFill="1" applyAlignment="1">
      <alignment horizontal="center" vertical="center" wrapText="1"/>
    </xf>
    <xf numFmtId="6" fontId="18" fillId="13" borderId="0" xfId="0" applyNumberFormat="1" applyFont="1" applyFill="1" applyAlignment="1">
      <alignment horizontal="center" vertical="center" wrapText="1"/>
    </xf>
    <xf numFmtId="0" fontId="17" fillId="0" borderId="32" xfId="57" applyFont="1" applyFill="1" applyBorder="1" applyAlignment="1">
      <alignment horizontal="left" vertical="center" wrapText="1"/>
    </xf>
    <xf numFmtId="0" fontId="17" fillId="0" borderId="33" xfId="57" applyFont="1" applyFill="1" applyBorder="1" applyAlignment="1">
      <alignment horizontal="left" vertical="center" wrapText="1"/>
    </xf>
    <xf numFmtId="0" fontId="17" fillId="0" borderId="34" xfId="57" applyFont="1" applyFill="1" applyBorder="1" applyAlignment="1">
      <alignment horizontal="left" vertical="center" wrapText="1"/>
    </xf>
    <xf numFmtId="0" fontId="17" fillId="0" borderId="39" xfId="0" applyFont="1" applyFill="1" applyBorder="1" applyAlignment="1">
      <alignment horizontal="left" vertical="center" wrapText="1"/>
    </xf>
    <xf numFmtId="0" fontId="13" fillId="14" borderId="40" xfId="0" applyFont="1" applyFill="1" applyBorder="1" applyAlignment="1">
      <alignment horizontal="center" vertical="center" wrapText="1"/>
    </xf>
    <xf numFmtId="0" fontId="17" fillId="0" borderId="29" xfId="0" applyFont="1" applyFill="1" applyBorder="1" applyAlignment="1">
      <alignment horizontal="left" vertical="center" wrapText="1"/>
    </xf>
    <xf numFmtId="0" fontId="16" fillId="0" borderId="27" xfId="0" applyFont="1" applyFill="1" applyBorder="1" applyAlignment="1">
      <alignment horizontal="center" vertical="center"/>
    </xf>
    <xf numFmtId="0" fontId="16" fillId="0" borderId="32" xfId="0" applyFont="1" applyFill="1" applyBorder="1" applyAlignment="1">
      <alignment horizontal="center" vertical="center" wrapText="1"/>
    </xf>
    <xf numFmtId="0" fontId="17" fillId="0" borderId="27" xfId="0" applyFont="1" applyFill="1" applyBorder="1" applyAlignment="1">
      <alignment horizontal="center" vertical="center" wrapText="1"/>
    </xf>
    <xf numFmtId="5" fontId="17" fillId="0" borderId="32" xfId="0" applyNumberFormat="1" applyFont="1" applyFill="1" applyBorder="1" applyAlignment="1">
      <alignment horizontal="center" vertical="center" wrapText="1"/>
    </xf>
    <xf numFmtId="0" fontId="17" fillId="0" borderId="32" xfId="0" applyFont="1" applyFill="1" applyBorder="1" applyAlignment="1">
      <alignment horizontal="center" vertical="center" wrapText="1"/>
    </xf>
    <xf numFmtId="0" fontId="17" fillId="0" borderId="35" xfId="0" applyFont="1" applyFill="1" applyBorder="1" applyAlignment="1">
      <alignment horizontal="center" vertical="center" wrapText="1"/>
    </xf>
    <xf numFmtId="0" fontId="17" fillId="0" borderId="39" xfId="0" applyFont="1" applyFill="1" applyBorder="1" applyAlignment="1">
      <alignment horizontal="center" vertical="center" wrapText="1"/>
    </xf>
  </cellXfs>
  <cellStyles count="6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常规_普通体检套餐2012-03新 2" xfId="9"/>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常规_入住B 2" xfId="19"/>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常规_内勤用报价计算稿 2" xfId="40"/>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常规_入住A 2" xfId="48"/>
    <cellStyle name="60% - 强调文字颜色 5" xfId="49" builtinId="48"/>
    <cellStyle name="强调文字颜色 6" xfId="50" builtinId="49"/>
    <cellStyle name="40% - 强调文字颜色 6" xfId="51" builtinId="51"/>
    <cellStyle name="常规_自由机构价格" xfId="52"/>
    <cellStyle name="60% - 强调文字颜色 6" xfId="53" builtinId="52"/>
    <cellStyle name="常规 4" xfId="54"/>
    <cellStyle name="常规 2" xfId="55"/>
    <cellStyle name="常规 5" xfId="56"/>
    <cellStyle name="常规 4 2" xfId="57"/>
    <cellStyle name="常规_Sheet1" xfId="58"/>
    <cellStyle name="常规_内勤用报价计算稿" xfId="59"/>
    <cellStyle name="常规 3" xfId="60"/>
    <cellStyle name="常规_入住C 2" xfId="61"/>
  </cellStyles>
  <dxfs count="1">
    <dxf>
      <font>
        <color rgb="FF9C0006"/>
      </font>
      <fill>
        <patternFill patternType="solid">
          <bgColor rgb="FFFFC7CE"/>
        </patternFill>
      </fill>
    </dxf>
  </dxfs>
  <tableStyles count="0" defaultTableStyle="TableStyleMedium2" defaultPivotStyle="PivotStyleLight16"/>
  <colors>
    <mruColors>
      <color rgb="00D6AFAA"/>
      <color rgb="0000665E"/>
      <color rgb="005AA75E"/>
      <color rgb="005AA77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Y17"/>
  <sheetViews>
    <sheetView tabSelected="1" workbookViewId="0">
      <selection activeCell="D12" sqref="D12"/>
    </sheetView>
  </sheetViews>
  <sheetFormatPr defaultColWidth="9" defaultRowHeight="13.5"/>
  <cols>
    <col min="1" max="1" width="1.75" style="255" customWidth="1"/>
    <col min="2" max="2" width="16" style="255" customWidth="1"/>
    <col min="3" max="4" width="49.625" style="255" customWidth="1"/>
    <col min="5" max="5" width="2.5" style="255" customWidth="1"/>
    <col min="6" max="16371" width="9" style="255"/>
    <col min="16372" max="16379" width="9" style="258"/>
  </cols>
  <sheetData>
    <row r="1" s="255" customFormat="1" ht="52" customHeight="1" spans="2:4">
      <c r="B1" s="259" t="s">
        <v>0</v>
      </c>
      <c r="C1" s="259"/>
      <c r="D1" s="259"/>
    </row>
    <row r="2" s="256" customFormat="1" ht="30" customHeight="1" spans="1:4">
      <c r="A2" s="260"/>
      <c r="B2" s="323" t="s">
        <v>1</v>
      </c>
      <c r="C2" s="324"/>
      <c r="D2" s="333"/>
    </row>
    <row r="3" s="257" customFormat="1" ht="27" customHeight="1" spans="1:4">
      <c r="A3" s="265"/>
      <c r="B3" s="270" t="s">
        <v>2</v>
      </c>
      <c r="C3" s="318" t="s">
        <v>3</v>
      </c>
      <c r="D3" s="336" t="s">
        <v>4</v>
      </c>
    </row>
    <row r="4" s="257" customFormat="1" ht="27" customHeight="1" spans="1:4">
      <c r="A4" s="265"/>
      <c r="B4" s="337">
        <v>1</v>
      </c>
      <c r="C4" s="272" t="s">
        <v>5</v>
      </c>
      <c r="D4" s="338">
        <v>1888</v>
      </c>
    </row>
    <row r="5" ht="27" customHeight="1" spans="2:4">
      <c r="B5" s="337">
        <v>2</v>
      </c>
      <c r="C5" s="272" t="s">
        <v>6</v>
      </c>
      <c r="D5" s="338">
        <v>3888</v>
      </c>
    </row>
    <row r="6" ht="27" customHeight="1" spans="2:4">
      <c r="B6" s="337">
        <v>3</v>
      </c>
      <c r="C6" s="272" t="s">
        <v>7</v>
      </c>
      <c r="D6" s="338">
        <v>6888</v>
      </c>
    </row>
    <row r="7" ht="27" customHeight="1" spans="2:4">
      <c r="B7" s="337">
        <v>4</v>
      </c>
      <c r="C7" s="272" t="s">
        <v>8</v>
      </c>
      <c r="D7" s="338">
        <v>9888</v>
      </c>
    </row>
    <row r="8" s="255" customFormat="1" ht="27" customHeight="1" spans="2:16379">
      <c r="B8" s="337">
        <v>5</v>
      </c>
      <c r="C8" s="272" t="s">
        <v>9</v>
      </c>
      <c r="D8" s="338">
        <v>15888</v>
      </c>
      <c r="XER8" s="258"/>
      <c r="XES8" s="258"/>
      <c r="XET8" s="258"/>
      <c r="XEU8" s="258"/>
      <c r="XEV8" s="258"/>
      <c r="XEW8" s="258"/>
      <c r="XEX8" s="258"/>
      <c r="XEY8" s="258"/>
    </row>
    <row r="9" s="256" customFormat="1" ht="30" customHeight="1" spans="1:4">
      <c r="A9" s="260"/>
      <c r="B9" s="323" t="s">
        <v>10</v>
      </c>
      <c r="C9" s="324"/>
      <c r="D9" s="333"/>
    </row>
    <row r="10" s="257" customFormat="1" ht="27" customHeight="1" spans="1:4">
      <c r="A10" s="265"/>
      <c r="B10" s="270" t="s">
        <v>2</v>
      </c>
      <c r="C10" s="318" t="s">
        <v>11</v>
      </c>
      <c r="D10" s="336" t="s">
        <v>12</v>
      </c>
    </row>
    <row r="11" s="257" customFormat="1" ht="27" customHeight="1" spans="1:4">
      <c r="A11" s="265"/>
      <c r="B11" s="337">
        <v>1</v>
      </c>
      <c r="C11" s="272" t="s">
        <v>13</v>
      </c>
      <c r="D11" s="339" t="s">
        <v>14</v>
      </c>
    </row>
    <row r="12" s="257" customFormat="1" ht="27" customHeight="1" spans="1:4">
      <c r="A12" s="265"/>
      <c r="B12" s="337">
        <v>2</v>
      </c>
      <c r="C12" s="272"/>
      <c r="D12" s="339" t="s">
        <v>15</v>
      </c>
    </row>
    <row r="13" s="256" customFormat="1" ht="30" customHeight="1" spans="1:4">
      <c r="A13" s="260"/>
      <c r="B13" s="323" t="s">
        <v>16</v>
      </c>
      <c r="C13" s="324"/>
      <c r="D13" s="333"/>
    </row>
    <row r="14" s="257" customFormat="1" ht="27" customHeight="1" spans="1:4">
      <c r="A14" s="265"/>
      <c r="B14" s="270" t="s">
        <v>17</v>
      </c>
      <c r="C14" s="318" t="s">
        <v>16</v>
      </c>
      <c r="D14" s="336" t="s">
        <v>18</v>
      </c>
    </row>
    <row r="15" s="257" customFormat="1" ht="27" customHeight="1" spans="1:4">
      <c r="A15" s="265"/>
      <c r="B15" s="337" t="s">
        <v>19</v>
      </c>
      <c r="C15" s="272" t="s">
        <v>20</v>
      </c>
      <c r="D15" s="339" t="s">
        <v>21</v>
      </c>
    </row>
    <row r="16" s="257" customFormat="1" ht="27" customHeight="1" spans="1:4">
      <c r="A16" s="265"/>
      <c r="B16" s="340" t="s">
        <v>22</v>
      </c>
      <c r="C16" s="321" t="s">
        <v>23</v>
      </c>
      <c r="D16" s="341" t="s">
        <v>21</v>
      </c>
    </row>
    <row r="17" ht="14.25"/>
  </sheetData>
  <mergeCells count="4">
    <mergeCell ref="B1:D1"/>
    <mergeCell ref="B2:D2"/>
    <mergeCell ref="B9:D9"/>
    <mergeCell ref="B13:D13"/>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82"/>
  <sheetViews>
    <sheetView topLeftCell="A79" workbookViewId="0">
      <selection activeCell="B57" sqref="B57:B63"/>
    </sheetView>
  </sheetViews>
  <sheetFormatPr defaultColWidth="9" defaultRowHeight="12"/>
  <cols>
    <col min="1" max="1" width="1.75" style="255" customWidth="1"/>
    <col min="2" max="2" width="16.375" style="255" customWidth="1"/>
    <col min="3" max="3" width="33.875" style="255" customWidth="1"/>
    <col min="4" max="6" width="8.75" style="255" customWidth="1"/>
    <col min="7" max="9" width="22.875" style="255" customWidth="1"/>
    <col min="10" max="10" width="2.5" style="255" customWidth="1"/>
    <col min="11" max="16376" width="9" style="255"/>
    <col min="16377" max="16384" width="9" style="258"/>
  </cols>
  <sheetData>
    <row r="1" s="255" customFormat="1" ht="52" customHeight="1" spans="2:9">
      <c r="B1" s="259" t="s">
        <v>24</v>
      </c>
      <c r="C1" s="259"/>
      <c r="D1" s="259"/>
      <c r="E1" s="259"/>
      <c r="F1" s="259"/>
      <c r="G1" s="259"/>
      <c r="H1" s="259"/>
      <c r="I1" s="259"/>
    </row>
    <row r="2" s="256" customFormat="1" ht="30" customHeight="1" spans="1:9">
      <c r="A2" s="260"/>
      <c r="B2" s="261" t="s">
        <v>25</v>
      </c>
      <c r="C2" s="262"/>
      <c r="D2" s="262" t="s">
        <v>26</v>
      </c>
      <c r="E2" s="262" t="s">
        <v>27</v>
      </c>
      <c r="F2" s="262"/>
      <c r="G2" s="262" t="s">
        <v>28</v>
      </c>
      <c r="H2" s="262"/>
      <c r="I2" s="298"/>
    </row>
    <row r="3" s="256" customFormat="1" ht="30" customHeight="1" spans="1:9">
      <c r="A3" s="260"/>
      <c r="B3" s="263"/>
      <c r="C3" s="264"/>
      <c r="D3" s="264"/>
      <c r="E3" s="264" t="s">
        <v>29</v>
      </c>
      <c r="F3" s="264" t="s">
        <v>30</v>
      </c>
      <c r="G3" s="264"/>
      <c r="H3" s="264"/>
      <c r="I3" s="299"/>
    </row>
    <row r="4" s="257" customFormat="1" ht="27" customHeight="1" spans="1:9">
      <c r="A4" s="265"/>
      <c r="B4" s="266" t="s">
        <v>31</v>
      </c>
      <c r="C4" s="267" t="s">
        <v>32</v>
      </c>
      <c r="D4" s="268" t="s">
        <v>33</v>
      </c>
      <c r="E4" s="268" t="s">
        <v>33</v>
      </c>
      <c r="F4" s="268" t="s">
        <v>33</v>
      </c>
      <c r="G4" s="269" t="s">
        <v>34</v>
      </c>
      <c r="H4" s="269"/>
      <c r="I4" s="300"/>
    </row>
    <row r="5" s="257" customFormat="1" ht="27" customHeight="1" spans="1:9">
      <c r="A5" s="265"/>
      <c r="B5" s="270" t="s">
        <v>35</v>
      </c>
      <c r="C5" s="271" t="s">
        <v>36</v>
      </c>
      <c r="D5" s="272" t="s">
        <v>33</v>
      </c>
      <c r="E5" s="272" t="s">
        <v>33</v>
      </c>
      <c r="F5" s="272" t="s">
        <v>33</v>
      </c>
      <c r="G5" s="273" t="s">
        <v>37</v>
      </c>
      <c r="H5" s="273"/>
      <c r="I5" s="301"/>
    </row>
    <row r="6" s="257" customFormat="1" ht="27" customHeight="1" spans="1:9">
      <c r="A6" s="265"/>
      <c r="B6" s="270" t="s">
        <v>38</v>
      </c>
      <c r="C6" s="271" t="s">
        <v>39</v>
      </c>
      <c r="D6" s="272" t="s">
        <v>33</v>
      </c>
      <c r="E6" s="272" t="s">
        <v>33</v>
      </c>
      <c r="F6" s="272" t="s">
        <v>33</v>
      </c>
      <c r="G6" s="273" t="s">
        <v>40</v>
      </c>
      <c r="H6" s="273"/>
      <c r="I6" s="301"/>
    </row>
    <row r="7" s="257" customFormat="1" ht="27" customHeight="1" spans="1:9">
      <c r="A7" s="265"/>
      <c r="B7" s="270" t="s">
        <v>41</v>
      </c>
      <c r="C7" s="271" t="s">
        <v>42</v>
      </c>
      <c r="D7" s="272" t="s">
        <v>33</v>
      </c>
      <c r="E7" s="272" t="s">
        <v>33</v>
      </c>
      <c r="F7" s="272" t="s">
        <v>33</v>
      </c>
      <c r="G7" s="273" t="s">
        <v>43</v>
      </c>
      <c r="H7" s="273"/>
      <c r="I7" s="301"/>
    </row>
    <row r="8" s="257" customFormat="1" ht="27" customHeight="1" spans="1:9">
      <c r="A8" s="265"/>
      <c r="B8" s="270"/>
      <c r="C8" s="271" t="s">
        <v>44</v>
      </c>
      <c r="D8" s="272" t="s">
        <v>33</v>
      </c>
      <c r="E8" s="272" t="s">
        <v>33</v>
      </c>
      <c r="F8" s="272" t="s">
        <v>33</v>
      </c>
      <c r="G8" s="273" t="s">
        <v>45</v>
      </c>
      <c r="H8" s="273"/>
      <c r="I8" s="301"/>
    </row>
    <row r="9" s="255" customFormat="1" ht="27" customHeight="1" spans="1:9">
      <c r="A9" s="274"/>
      <c r="B9" s="270"/>
      <c r="C9" s="271" t="s">
        <v>46</v>
      </c>
      <c r="D9" s="272" t="s">
        <v>33</v>
      </c>
      <c r="E9" s="272" t="s">
        <v>33</v>
      </c>
      <c r="F9" s="272" t="s">
        <v>33</v>
      </c>
      <c r="G9" s="273" t="s">
        <v>47</v>
      </c>
      <c r="H9" s="273"/>
      <c r="I9" s="301"/>
    </row>
    <row r="10" s="255" customFormat="1" ht="27" customHeight="1" spans="1:9">
      <c r="A10" s="274"/>
      <c r="B10" s="270"/>
      <c r="C10" s="271" t="s">
        <v>48</v>
      </c>
      <c r="D10" s="272" t="s">
        <v>33</v>
      </c>
      <c r="E10" s="272" t="s">
        <v>33</v>
      </c>
      <c r="F10" s="272" t="s">
        <v>33</v>
      </c>
      <c r="G10" s="273" t="s">
        <v>49</v>
      </c>
      <c r="H10" s="273"/>
      <c r="I10" s="301"/>
    </row>
    <row r="11" s="255" customFormat="1" ht="27" customHeight="1" spans="1:9">
      <c r="A11" s="274"/>
      <c r="B11" s="270"/>
      <c r="C11" s="275" t="s">
        <v>50</v>
      </c>
      <c r="D11" s="272" t="s">
        <v>33</v>
      </c>
      <c r="E11" s="272" t="s">
        <v>33</v>
      </c>
      <c r="F11" s="272" t="s">
        <v>33</v>
      </c>
      <c r="G11" s="273" t="s">
        <v>51</v>
      </c>
      <c r="H11" s="273"/>
      <c r="I11" s="301"/>
    </row>
    <row r="12" s="255" customFormat="1" ht="27" customHeight="1" spans="1:9">
      <c r="A12" s="274"/>
      <c r="B12" s="270"/>
      <c r="C12" s="276" t="s">
        <v>52</v>
      </c>
      <c r="D12" s="272" t="s">
        <v>33</v>
      </c>
      <c r="E12" s="272" t="s">
        <v>33</v>
      </c>
      <c r="F12" s="272" t="s">
        <v>33</v>
      </c>
      <c r="G12" s="273" t="s">
        <v>53</v>
      </c>
      <c r="H12" s="273"/>
      <c r="I12" s="301"/>
    </row>
    <row r="13" s="255" customFormat="1" ht="27" customHeight="1" spans="1:9">
      <c r="A13" s="274"/>
      <c r="B13" s="270" t="s">
        <v>54</v>
      </c>
      <c r="C13" s="271" t="s">
        <v>55</v>
      </c>
      <c r="D13" s="272" t="s">
        <v>33</v>
      </c>
      <c r="E13" s="272" t="s">
        <v>33</v>
      </c>
      <c r="F13" s="272" t="s">
        <v>33</v>
      </c>
      <c r="G13" s="273" t="s">
        <v>56</v>
      </c>
      <c r="H13" s="273"/>
      <c r="I13" s="301"/>
    </row>
    <row r="14" s="255" customFormat="1" ht="27" customHeight="1" spans="1:9">
      <c r="A14" s="274"/>
      <c r="B14" s="277" t="s">
        <v>57</v>
      </c>
      <c r="C14" s="271" t="s">
        <v>58</v>
      </c>
      <c r="D14" s="272" t="s">
        <v>33</v>
      </c>
      <c r="E14" s="272" t="s">
        <v>33</v>
      </c>
      <c r="F14" s="272" t="s">
        <v>33</v>
      </c>
      <c r="G14" s="273" t="s">
        <v>59</v>
      </c>
      <c r="H14" s="273"/>
      <c r="I14" s="301"/>
    </row>
    <row r="15" s="255" customFormat="1" ht="27" customHeight="1" spans="1:9">
      <c r="A15" s="274"/>
      <c r="B15" s="277" t="s">
        <v>60</v>
      </c>
      <c r="C15" s="275" t="s">
        <v>61</v>
      </c>
      <c r="D15" s="272" t="s">
        <v>33</v>
      </c>
      <c r="E15" s="272" t="s">
        <v>33</v>
      </c>
      <c r="F15" s="272" t="s">
        <v>33</v>
      </c>
      <c r="G15" s="273" t="s">
        <v>62</v>
      </c>
      <c r="H15" s="273"/>
      <c r="I15" s="301"/>
    </row>
    <row r="16" s="255" customFormat="1" ht="27" customHeight="1" spans="1:9">
      <c r="A16" s="274"/>
      <c r="B16" s="277" t="s">
        <v>63</v>
      </c>
      <c r="C16" s="271" t="s">
        <v>64</v>
      </c>
      <c r="D16" s="272"/>
      <c r="E16" s="272"/>
      <c r="F16" s="272" t="s">
        <v>33</v>
      </c>
      <c r="G16" s="273" t="s">
        <v>65</v>
      </c>
      <c r="H16" s="273"/>
      <c r="I16" s="301"/>
    </row>
    <row r="17" s="255" customFormat="1" ht="27" customHeight="1" spans="1:9">
      <c r="A17" s="274"/>
      <c r="B17" s="277"/>
      <c r="C17" s="271" t="s">
        <v>66</v>
      </c>
      <c r="D17" s="272"/>
      <c r="E17" s="272"/>
      <c r="F17" s="272"/>
      <c r="G17" s="273"/>
      <c r="H17" s="273"/>
      <c r="I17" s="301"/>
    </row>
    <row r="18" s="255" customFormat="1" ht="27" customHeight="1" spans="1:10">
      <c r="A18" s="274"/>
      <c r="B18" s="270"/>
      <c r="C18" s="280" t="s">
        <v>67</v>
      </c>
      <c r="D18" s="273"/>
      <c r="E18" s="271"/>
      <c r="F18" s="272" t="s">
        <v>33</v>
      </c>
      <c r="G18" s="273" t="s">
        <v>68</v>
      </c>
      <c r="H18" s="273"/>
      <c r="I18" s="301"/>
      <c r="J18" s="274"/>
    </row>
    <row r="19" s="255" customFormat="1" ht="27" customHeight="1" spans="1:10">
      <c r="A19" s="274"/>
      <c r="B19" s="270" t="s">
        <v>69</v>
      </c>
      <c r="C19" s="271" t="s">
        <v>70</v>
      </c>
      <c r="D19" s="272" t="s">
        <v>33</v>
      </c>
      <c r="E19" s="272" t="s">
        <v>33</v>
      </c>
      <c r="F19" s="272" t="s">
        <v>33</v>
      </c>
      <c r="G19" s="273" t="s">
        <v>71</v>
      </c>
      <c r="H19" s="273"/>
      <c r="I19" s="301"/>
      <c r="J19" s="274"/>
    </row>
    <row r="20" s="255" customFormat="1" ht="42" customHeight="1" spans="1:10">
      <c r="A20" s="274"/>
      <c r="B20" s="270" t="s">
        <v>72</v>
      </c>
      <c r="C20" s="271" t="s">
        <v>73</v>
      </c>
      <c r="D20" s="272" t="s">
        <v>33</v>
      </c>
      <c r="E20" s="272" t="s">
        <v>33</v>
      </c>
      <c r="F20" s="272" t="s">
        <v>33</v>
      </c>
      <c r="G20" s="273" t="s">
        <v>74</v>
      </c>
      <c r="H20" s="273"/>
      <c r="I20" s="301"/>
      <c r="J20" s="274"/>
    </row>
    <row r="21" s="255" customFormat="1" ht="27" customHeight="1" spans="1:10">
      <c r="A21" s="274"/>
      <c r="B21" s="282" t="s">
        <v>75</v>
      </c>
      <c r="C21" s="271" t="s">
        <v>76</v>
      </c>
      <c r="D21" s="272" t="s">
        <v>33</v>
      </c>
      <c r="E21" s="272" t="s">
        <v>33</v>
      </c>
      <c r="F21" s="272" t="s">
        <v>33</v>
      </c>
      <c r="G21" s="273" t="s">
        <v>77</v>
      </c>
      <c r="H21" s="273"/>
      <c r="I21" s="301"/>
      <c r="J21" s="274"/>
    </row>
    <row r="22" s="255" customFormat="1" ht="27" customHeight="1" spans="1:10">
      <c r="A22" s="274"/>
      <c r="B22" s="283"/>
      <c r="C22" s="271" t="s">
        <v>78</v>
      </c>
      <c r="D22" s="272" t="s">
        <v>33</v>
      </c>
      <c r="E22" s="272" t="s">
        <v>33</v>
      </c>
      <c r="F22" s="272" t="s">
        <v>33</v>
      </c>
      <c r="G22" s="284" t="s">
        <v>79</v>
      </c>
      <c r="H22" s="285"/>
      <c r="I22" s="302"/>
      <c r="J22" s="274"/>
    </row>
    <row r="23" s="255" customFormat="1" ht="27" customHeight="1" spans="1:10">
      <c r="A23" s="274"/>
      <c r="B23" s="283"/>
      <c r="C23" s="271" t="s">
        <v>80</v>
      </c>
      <c r="D23" s="272" t="s">
        <v>33</v>
      </c>
      <c r="E23" s="272" t="s">
        <v>33</v>
      </c>
      <c r="F23" s="272" t="s">
        <v>33</v>
      </c>
      <c r="G23" s="286"/>
      <c r="H23" s="287"/>
      <c r="I23" s="303"/>
      <c r="J23" s="274"/>
    </row>
    <row r="24" s="255" customFormat="1" ht="27" customHeight="1" spans="1:10">
      <c r="A24" s="274"/>
      <c r="B24" s="283"/>
      <c r="C24" s="271" t="s">
        <v>81</v>
      </c>
      <c r="D24" s="272" t="s">
        <v>33</v>
      </c>
      <c r="E24" s="272" t="s">
        <v>33</v>
      </c>
      <c r="F24" s="272" t="s">
        <v>33</v>
      </c>
      <c r="G24" s="288"/>
      <c r="H24" s="289"/>
      <c r="I24" s="304"/>
      <c r="J24" s="274"/>
    </row>
    <row r="25" s="255" customFormat="1" ht="27" customHeight="1" spans="1:10">
      <c r="A25" s="274"/>
      <c r="B25" s="283"/>
      <c r="C25" s="271" t="s">
        <v>82</v>
      </c>
      <c r="D25" s="272" t="s">
        <v>33</v>
      </c>
      <c r="E25" s="272" t="s">
        <v>33</v>
      </c>
      <c r="F25" s="272" t="s">
        <v>33</v>
      </c>
      <c r="G25" s="273" t="s">
        <v>83</v>
      </c>
      <c r="H25" s="273"/>
      <c r="I25" s="301"/>
      <c r="J25" s="274"/>
    </row>
    <row r="26" s="255" customFormat="1" ht="27" customHeight="1" spans="1:10">
      <c r="A26" s="274"/>
      <c r="B26" s="283"/>
      <c r="C26" s="271" t="s">
        <v>84</v>
      </c>
      <c r="D26" s="272" t="s">
        <v>33</v>
      </c>
      <c r="E26" s="272" t="s">
        <v>33</v>
      </c>
      <c r="F26" s="272" t="s">
        <v>33</v>
      </c>
      <c r="G26" s="273" t="s">
        <v>85</v>
      </c>
      <c r="H26" s="273"/>
      <c r="I26" s="301"/>
      <c r="J26" s="274"/>
    </row>
    <row r="27" s="255" customFormat="1" ht="27" customHeight="1" spans="1:10">
      <c r="A27" s="274"/>
      <c r="B27" s="283"/>
      <c r="C27" s="271" t="s">
        <v>86</v>
      </c>
      <c r="D27" s="272" t="s">
        <v>33</v>
      </c>
      <c r="E27" s="272" t="s">
        <v>33</v>
      </c>
      <c r="F27" s="272" t="s">
        <v>33</v>
      </c>
      <c r="G27" s="273" t="s">
        <v>87</v>
      </c>
      <c r="H27" s="273"/>
      <c r="I27" s="301"/>
      <c r="J27" s="274"/>
    </row>
    <row r="28" s="255" customFormat="1" ht="42" customHeight="1" spans="1:10">
      <c r="A28" s="274"/>
      <c r="B28" s="283"/>
      <c r="C28" s="271" t="s">
        <v>88</v>
      </c>
      <c r="D28" s="272" t="s">
        <v>33</v>
      </c>
      <c r="E28" s="272" t="s">
        <v>33</v>
      </c>
      <c r="F28" s="272" t="s">
        <v>33</v>
      </c>
      <c r="G28" s="273" t="s">
        <v>89</v>
      </c>
      <c r="H28" s="273"/>
      <c r="I28" s="301"/>
      <c r="J28" s="274"/>
    </row>
    <row r="29" s="255" customFormat="1" ht="27" customHeight="1" spans="1:10">
      <c r="A29" s="274"/>
      <c r="B29" s="283"/>
      <c r="C29" s="271" t="s">
        <v>90</v>
      </c>
      <c r="D29" s="272" t="s">
        <v>33</v>
      </c>
      <c r="E29" s="272" t="s">
        <v>33</v>
      </c>
      <c r="F29" s="272" t="s">
        <v>33</v>
      </c>
      <c r="G29" s="284" t="s">
        <v>91</v>
      </c>
      <c r="H29" s="285"/>
      <c r="I29" s="302"/>
      <c r="J29" s="274"/>
    </row>
    <row r="30" s="255" customFormat="1" ht="27" customHeight="1" spans="1:10">
      <c r="A30" s="274"/>
      <c r="B30" s="283"/>
      <c r="C30" s="271" t="s">
        <v>92</v>
      </c>
      <c r="D30" s="272" t="s">
        <v>33</v>
      </c>
      <c r="E30" s="272" t="s">
        <v>33</v>
      </c>
      <c r="F30" s="272" t="s">
        <v>33</v>
      </c>
      <c r="G30" s="286"/>
      <c r="H30" s="287"/>
      <c r="I30" s="303"/>
      <c r="J30" s="274"/>
    </row>
    <row r="31" s="255" customFormat="1" ht="27" customHeight="1" spans="1:10">
      <c r="A31" s="274"/>
      <c r="B31" s="290"/>
      <c r="C31" s="271" t="s">
        <v>93</v>
      </c>
      <c r="D31" s="272" t="s">
        <v>33</v>
      </c>
      <c r="E31" s="272" t="s">
        <v>33</v>
      </c>
      <c r="F31" s="272" t="s">
        <v>33</v>
      </c>
      <c r="G31" s="288"/>
      <c r="H31" s="289"/>
      <c r="I31" s="304"/>
      <c r="J31" s="274"/>
    </row>
    <row r="32" s="255" customFormat="1" ht="27" customHeight="1" spans="1:10">
      <c r="A32" s="274"/>
      <c r="B32" s="335" t="s">
        <v>94</v>
      </c>
      <c r="C32" s="271" t="s">
        <v>95</v>
      </c>
      <c r="D32" s="272" t="s">
        <v>33</v>
      </c>
      <c r="E32" s="272" t="s">
        <v>33</v>
      </c>
      <c r="F32" s="272" t="s">
        <v>33</v>
      </c>
      <c r="G32" s="273" t="s">
        <v>96</v>
      </c>
      <c r="H32" s="273"/>
      <c r="I32" s="301"/>
      <c r="J32" s="274"/>
    </row>
    <row r="33" s="255" customFormat="1" ht="27" customHeight="1" spans="1:10">
      <c r="A33" s="274"/>
      <c r="B33" s="335"/>
      <c r="C33" s="271" t="s">
        <v>97</v>
      </c>
      <c r="D33" s="272" t="s">
        <v>33</v>
      </c>
      <c r="E33" s="272" t="s">
        <v>33</v>
      </c>
      <c r="F33" s="272" t="s">
        <v>33</v>
      </c>
      <c r="G33" s="273" t="s">
        <v>98</v>
      </c>
      <c r="H33" s="273"/>
      <c r="I33" s="301"/>
      <c r="J33" s="274"/>
    </row>
    <row r="34" s="255" customFormat="1" ht="27" customHeight="1" spans="2:9">
      <c r="B34" s="278" t="s">
        <v>99</v>
      </c>
      <c r="C34" s="275" t="s">
        <v>100</v>
      </c>
      <c r="D34" s="272" t="s">
        <v>33</v>
      </c>
      <c r="E34" s="272" t="s">
        <v>33</v>
      </c>
      <c r="F34" s="272" t="s">
        <v>33</v>
      </c>
      <c r="G34" s="284" t="s">
        <v>101</v>
      </c>
      <c r="H34" s="285"/>
      <c r="I34" s="302"/>
    </row>
    <row r="35" s="255" customFormat="1" ht="27" customHeight="1" spans="2:9">
      <c r="B35" s="279"/>
      <c r="C35" s="275" t="s">
        <v>102</v>
      </c>
      <c r="D35" s="272" t="s">
        <v>33</v>
      </c>
      <c r="E35" s="272" t="s">
        <v>33</v>
      </c>
      <c r="F35" s="272" t="s">
        <v>33</v>
      </c>
      <c r="G35" s="288"/>
      <c r="H35" s="289"/>
      <c r="I35" s="304"/>
    </row>
    <row r="36" s="255" customFormat="1" ht="27" customHeight="1" spans="2:9">
      <c r="B36" s="279"/>
      <c r="C36" s="275" t="s">
        <v>103</v>
      </c>
      <c r="D36" s="272" t="s">
        <v>33</v>
      </c>
      <c r="E36" s="272" t="s">
        <v>33</v>
      </c>
      <c r="F36" s="272" t="s">
        <v>33</v>
      </c>
      <c r="G36" s="273" t="s">
        <v>104</v>
      </c>
      <c r="H36" s="273"/>
      <c r="I36" s="301"/>
    </row>
    <row r="37" s="255" customFormat="1" ht="27" customHeight="1" spans="2:9">
      <c r="B37" s="279"/>
      <c r="C37" s="275" t="s">
        <v>105</v>
      </c>
      <c r="D37" s="272" t="s">
        <v>33</v>
      </c>
      <c r="E37" s="272" t="s">
        <v>33</v>
      </c>
      <c r="F37" s="272" t="s">
        <v>33</v>
      </c>
      <c r="G37" s="273" t="s">
        <v>106</v>
      </c>
      <c r="H37" s="273"/>
      <c r="I37" s="301"/>
    </row>
    <row r="38" s="255" customFormat="1" ht="27" customHeight="1" spans="2:9">
      <c r="B38" s="281"/>
      <c r="C38" s="275" t="s">
        <v>107</v>
      </c>
      <c r="D38" s="272" t="s">
        <v>33</v>
      </c>
      <c r="E38" s="272" t="s">
        <v>33</v>
      </c>
      <c r="F38" s="272" t="s">
        <v>33</v>
      </c>
      <c r="G38" s="273" t="s">
        <v>108</v>
      </c>
      <c r="H38" s="273"/>
      <c r="I38" s="301"/>
    </row>
    <row r="39" ht="27" customHeight="1" spans="2:9">
      <c r="B39" s="278" t="s">
        <v>109</v>
      </c>
      <c r="C39" s="293" t="s">
        <v>110</v>
      </c>
      <c r="D39" s="272" t="s">
        <v>33</v>
      </c>
      <c r="E39" s="272" t="s">
        <v>33</v>
      </c>
      <c r="F39" s="272" t="s">
        <v>33</v>
      </c>
      <c r="G39" s="273" t="s">
        <v>111</v>
      </c>
      <c r="H39" s="273"/>
      <c r="I39" s="301"/>
    </row>
    <row r="40" ht="27" customHeight="1" spans="2:9">
      <c r="B40" s="279"/>
      <c r="C40" s="293" t="s">
        <v>112</v>
      </c>
      <c r="D40" s="272" t="s">
        <v>33</v>
      </c>
      <c r="E40" s="272" t="s">
        <v>33</v>
      </c>
      <c r="F40" s="272" t="s">
        <v>33</v>
      </c>
      <c r="G40" s="273" t="s">
        <v>113</v>
      </c>
      <c r="H40" s="273"/>
      <c r="I40" s="301"/>
    </row>
    <row r="41" ht="27" customHeight="1" spans="2:9">
      <c r="B41" s="281"/>
      <c r="C41" s="293" t="s">
        <v>114</v>
      </c>
      <c r="D41" s="272" t="s">
        <v>33</v>
      </c>
      <c r="E41" s="272" t="s">
        <v>33</v>
      </c>
      <c r="F41" s="272" t="s">
        <v>33</v>
      </c>
      <c r="G41" s="273" t="s">
        <v>115</v>
      </c>
      <c r="H41" s="273"/>
      <c r="I41" s="301"/>
    </row>
    <row r="42" ht="27" customHeight="1" spans="2:9">
      <c r="B42" s="277" t="s">
        <v>116</v>
      </c>
      <c r="C42" s="294" t="s">
        <v>117</v>
      </c>
      <c r="D42" s="272" t="s">
        <v>33</v>
      </c>
      <c r="E42" s="272" t="s">
        <v>33</v>
      </c>
      <c r="F42" s="272" t="s">
        <v>33</v>
      </c>
      <c r="G42" s="295" t="s">
        <v>118</v>
      </c>
      <c r="H42" s="295"/>
      <c r="I42" s="305"/>
    </row>
    <row r="43" ht="27" customHeight="1" spans="2:9">
      <c r="B43" s="277"/>
      <c r="C43" s="294" t="s">
        <v>119</v>
      </c>
      <c r="D43" s="272" t="s">
        <v>33</v>
      </c>
      <c r="E43" s="272" t="s">
        <v>33</v>
      </c>
      <c r="F43" s="272" t="s">
        <v>33</v>
      </c>
      <c r="G43" s="273" t="s">
        <v>120</v>
      </c>
      <c r="H43" s="273"/>
      <c r="I43" s="301"/>
    </row>
    <row r="44" ht="27" customHeight="1" spans="2:9">
      <c r="B44" s="277"/>
      <c r="C44" s="294" t="s">
        <v>121</v>
      </c>
      <c r="D44" s="272" t="s">
        <v>33</v>
      </c>
      <c r="E44" s="272" t="s">
        <v>33</v>
      </c>
      <c r="F44" s="272" t="s">
        <v>33</v>
      </c>
      <c r="G44" s="273" t="s">
        <v>122</v>
      </c>
      <c r="H44" s="273"/>
      <c r="I44" s="301"/>
    </row>
    <row r="45" ht="27" customHeight="1" spans="2:9">
      <c r="B45" s="278" t="s">
        <v>123</v>
      </c>
      <c r="C45" s="294" t="s">
        <v>124</v>
      </c>
      <c r="D45" s="272" t="s">
        <v>33</v>
      </c>
      <c r="E45" s="272" t="s">
        <v>33</v>
      </c>
      <c r="F45" s="272" t="s">
        <v>33</v>
      </c>
      <c r="G45" s="273" t="s">
        <v>125</v>
      </c>
      <c r="H45" s="273"/>
      <c r="I45" s="301"/>
    </row>
    <row r="46" ht="27" customHeight="1" spans="2:9">
      <c r="B46" s="279"/>
      <c r="C46" s="294" t="s">
        <v>126</v>
      </c>
      <c r="D46" s="272" t="s">
        <v>33</v>
      </c>
      <c r="E46" s="272" t="s">
        <v>33</v>
      </c>
      <c r="F46" s="272" t="s">
        <v>33</v>
      </c>
      <c r="G46" s="273" t="s">
        <v>127</v>
      </c>
      <c r="H46" s="273"/>
      <c r="I46" s="301"/>
    </row>
    <row r="47" ht="27" customHeight="1" spans="2:9">
      <c r="B47" s="279"/>
      <c r="C47" s="294" t="s">
        <v>128</v>
      </c>
      <c r="D47" s="272" t="s">
        <v>33</v>
      </c>
      <c r="E47" s="272" t="s">
        <v>33</v>
      </c>
      <c r="F47" s="272" t="s">
        <v>33</v>
      </c>
      <c r="G47" s="273" t="s">
        <v>129</v>
      </c>
      <c r="H47" s="273"/>
      <c r="I47" s="301"/>
    </row>
    <row r="48" ht="27" customHeight="1" spans="2:9">
      <c r="B48" s="279"/>
      <c r="C48" s="294" t="s">
        <v>130</v>
      </c>
      <c r="D48" s="272" t="s">
        <v>33</v>
      </c>
      <c r="E48" s="272" t="s">
        <v>33</v>
      </c>
      <c r="F48" s="272" t="s">
        <v>33</v>
      </c>
      <c r="G48" s="273" t="s">
        <v>131</v>
      </c>
      <c r="H48" s="273"/>
      <c r="I48" s="301"/>
    </row>
    <row r="49" ht="27" customHeight="1" spans="2:9">
      <c r="B49" s="279"/>
      <c r="C49" s="294" t="s">
        <v>132</v>
      </c>
      <c r="D49" s="272" t="s">
        <v>33</v>
      </c>
      <c r="E49" s="272"/>
      <c r="F49" s="272"/>
      <c r="G49" s="273" t="s">
        <v>133</v>
      </c>
      <c r="H49" s="273"/>
      <c r="I49" s="301"/>
    </row>
    <row r="50" ht="27" customHeight="1" spans="2:9">
      <c r="B50" s="279"/>
      <c r="C50" s="294" t="s">
        <v>134</v>
      </c>
      <c r="D50" s="272" t="s">
        <v>33</v>
      </c>
      <c r="E50" s="272"/>
      <c r="F50" s="272"/>
      <c r="G50" s="273" t="s">
        <v>135</v>
      </c>
      <c r="H50" s="273"/>
      <c r="I50" s="301"/>
    </row>
    <row r="51" ht="27" customHeight="1" spans="2:9">
      <c r="B51" s="279"/>
      <c r="C51" s="294" t="s">
        <v>136</v>
      </c>
      <c r="D51" s="272" t="s">
        <v>33</v>
      </c>
      <c r="E51" s="272"/>
      <c r="F51" s="272"/>
      <c r="G51" s="273" t="s">
        <v>137</v>
      </c>
      <c r="H51" s="273"/>
      <c r="I51" s="301"/>
    </row>
    <row r="52" ht="27" customHeight="1" spans="2:9">
      <c r="B52" s="279"/>
      <c r="C52" s="294" t="s">
        <v>138</v>
      </c>
      <c r="D52" s="272"/>
      <c r="E52" s="272" t="s">
        <v>33</v>
      </c>
      <c r="F52" s="272" t="s">
        <v>33</v>
      </c>
      <c r="G52" s="273" t="s">
        <v>139</v>
      </c>
      <c r="H52" s="273"/>
      <c r="I52" s="301"/>
    </row>
    <row r="53" ht="27" customHeight="1" spans="2:9">
      <c r="B53" s="281"/>
      <c r="C53" s="294" t="s">
        <v>140</v>
      </c>
      <c r="D53" s="272"/>
      <c r="E53" s="272" t="s">
        <v>33</v>
      </c>
      <c r="F53" s="272" t="s">
        <v>33</v>
      </c>
      <c r="G53" s="273" t="s">
        <v>141</v>
      </c>
      <c r="H53" s="273"/>
      <c r="I53" s="301"/>
    </row>
    <row r="54" ht="27" customHeight="1" spans="2:9">
      <c r="B54" s="307" t="s">
        <v>142</v>
      </c>
      <c r="C54" s="275" t="s">
        <v>143</v>
      </c>
      <c r="D54" s="272" t="s">
        <v>33</v>
      </c>
      <c r="E54" s="272" t="s">
        <v>33</v>
      </c>
      <c r="F54" s="272" t="s">
        <v>33</v>
      </c>
      <c r="G54" s="273" t="s">
        <v>144</v>
      </c>
      <c r="H54" s="273"/>
      <c r="I54" s="301"/>
    </row>
    <row r="55" ht="27" customHeight="1" spans="2:9">
      <c r="B55" s="308" t="s">
        <v>145</v>
      </c>
      <c r="C55" s="293" t="s">
        <v>146</v>
      </c>
      <c r="D55" s="309" t="s">
        <v>33</v>
      </c>
      <c r="E55" s="309" t="s">
        <v>33</v>
      </c>
      <c r="F55" s="309" t="s">
        <v>33</v>
      </c>
      <c r="G55" s="273" t="s">
        <v>147</v>
      </c>
      <c r="H55" s="273"/>
      <c r="I55" s="301"/>
    </row>
    <row r="56" ht="27" customHeight="1" spans="2:9">
      <c r="B56" s="311"/>
      <c r="C56" s="293" t="s">
        <v>148</v>
      </c>
      <c r="D56" s="272" t="s">
        <v>33</v>
      </c>
      <c r="E56" s="272" t="s">
        <v>33</v>
      </c>
      <c r="F56" s="272" t="s">
        <v>33</v>
      </c>
      <c r="G56" s="273" t="s">
        <v>149</v>
      </c>
      <c r="H56" s="273"/>
      <c r="I56" s="301"/>
    </row>
    <row r="57" ht="27" customHeight="1" spans="2:9">
      <c r="B57" s="282" t="s">
        <v>150</v>
      </c>
      <c r="C57" s="271" t="s">
        <v>151</v>
      </c>
      <c r="D57" s="272" t="s">
        <v>33</v>
      </c>
      <c r="E57" s="272" t="s">
        <v>33</v>
      </c>
      <c r="F57" s="272" t="s">
        <v>33</v>
      </c>
      <c r="G57" s="312" t="s">
        <v>152</v>
      </c>
      <c r="H57" s="312"/>
      <c r="I57" s="329"/>
    </row>
    <row r="58" ht="27" customHeight="1" spans="2:9">
      <c r="B58" s="283"/>
      <c r="C58" s="276" t="s">
        <v>153</v>
      </c>
      <c r="D58" s="272" t="s">
        <v>33</v>
      </c>
      <c r="E58" s="272" t="s">
        <v>33</v>
      </c>
      <c r="F58" s="272" t="s">
        <v>33</v>
      </c>
      <c r="G58" s="312" t="s">
        <v>154</v>
      </c>
      <c r="H58" s="312"/>
      <c r="I58" s="329"/>
    </row>
    <row r="59" ht="27" customHeight="1" spans="2:9">
      <c r="B59" s="283"/>
      <c r="C59" s="276" t="s">
        <v>155</v>
      </c>
      <c r="D59" s="272" t="s">
        <v>33</v>
      </c>
      <c r="E59" s="272"/>
      <c r="F59" s="272"/>
      <c r="G59" s="312" t="s">
        <v>156</v>
      </c>
      <c r="H59" s="312"/>
      <c r="I59" s="329"/>
    </row>
    <row r="60" ht="27" customHeight="1" spans="2:9">
      <c r="B60" s="283"/>
      <c r="C60" s="276" t="s">
        <v>157</v>
      </c>
      <c r="D60" s="271"/>
      <c r="E60" s="272" t="s">
        <v>33</v>
      </c>
      <c r="F60" s="272" t="s">
        <v>33</v>
      </c>
      <c r="G60" s="312" t="s">
        <v>158</v>
      </c>
      <c r="H60" s="312"/>
      <c r="I60" s="329"/>
    </row>
    <row r="61" ht="27" customHeight="1" spans="2:9">
      <c r="B61" s="283"/>
      <c r="C61" s="276" t="s">
        <v>159</v>
      </c>
      <c r="D61" s="271"/>
      <c r="E61" s="272" t="s">
        <v>33</v>
      </c>
      <c r="F61" s="272"/>
      <c r="G61" s="312" t="s">
        <v>160</v>
      </c>
      <c r="H61" s="312"/>
      <c r="I61" s="329"/>
    </row>
    <row r="62" ht="27" customHeight="1" spans="2:9">
      <c r="B62" s="283"/>
      <c r="C62" s="275" t="s">
        <v>161</v>
      </c>
      <c r="D62" s="271"/>
      <c r="E62" s="271"/>
      <c r="F62" s="272" t="s">
        <v>33</v>
      </c>
      <c r="G62" s="312" t="s">
        <v>160</v>
      </c>
      <c r="H62" s="312"/>
      <c r="I62" s="329"/>
    </row>
    <row r="63" ht="27" customHeight="1" spans="2:9">
      <c r="B63" s="290"/>
      <c r="C63" s="293" t="s">
        <v>162</v>
      </c>
      <c r="D63" s="272" t="s">
        <v>33</v>
      </c>
      <c r="E63" s="272" t="s">
        <v>33</v>
      </c>
      <c r="F63" s="272" t="s">
        <v>33</v>
      </c>
      <c r="G63" s="273" t="s">
        <v>163</v>
      </c>
      <c r="H63" s="273"/>
      <c r="I63" s="301"/>
    </row>
    <row r="64" ht="27" customHeight="1" spans="2:9">
      <c r="B64" s="270" t="s">
        <v>164</v>
      </c>
      <c r="C64" s="313" t="s">
        <v>165</v>
      </c>
      <c r="D64" s="272" t="s">
        <v>33</v>
      </c>
      <c r="E64" s="272" t="s">
        <v>33</v>
      </c>
      <c r="F64" s="272" t="s">
        <v>33</v>
      </c>
      <c r="G64" s="312" t="s">
        <v>166</v>
      </c>
      <c r="H64" s="312"/>
      <c r="I64" s="329"/>
    </row>
    <row r="65" ht="27" customHeight="1" spans="2:9">
      <c r="B65" s="282" t="s">
        <v>167</v>
      </c>
      <c r="C65" s="275" t="s">
        <v>168</v>
      </c>
      <c r="D65" s="272" t="s">
        <v>33</v>
      </c>
      <c r="E65" s="272" t="s">
        <v>33</v>
      </c>
      <c r="F65" s="272" t="s">
        <v>33</v>
      </c>
      <c r="G65" s="314" t="s">
        <v>169</v>
      </c>
      <c r="H65" s="315"/>
      <c r="I65" s="330"/>
    </row>
    <row r="66" ht="27" customHeight="1" spans="2:9">
      <c r="B66" s="290"/>
      <c r="C66" s="275" t="s">
        <v>170</v>
      </c>
      <c r="D66" s="272" t="s">
        <v>33</v>
      </c>
      <c r="E66" s="272" t="s">
        <v>33</v>
      </c>
      <c r="F66" s="272" t="s">
        <v>33</v>
      </c>
      <c r="G66" s="316"/>
      <c r="H66" s="317"/>
      <c r="I66" s="331"/>
    </row>
    <row r="67" ht="27" customHeight="1" spans="2:9">
      <c r="B67" s="277" t="s">
        <v>171</v>
      </c>
      <c r="C67" s="294" t="s">
        <v>172</v>
      </c>
      <c r="D67" s="272" t="s">
        <v>33</v>
      </c>
      <c r="E67" s="272" t="s">
        <v>33</v>
      </c>
      <c r="F67" s="272" t="s">
        <v>33</v>
      </c>
      <c r="G67" s="273" t="s">
        <v>173</v>
      </c>
      <c r="H67" s="273"/>
      <c r="I67" s="301"/>
    </row>
    <row r="68" ht="27" customHeight="1" spans="2:9">
      <c r="B68" s="277" t="s">
        <v>174</v>
      </c>
      <c r="C68" s="293" t="s">
        <v>175</v>
      </c>
      <c r="D68" s="272" t="s">
        <v>33</v>
      </c>
      <c r="E68" s="272" t="s">
        <v>33</v>
      </c>
      <c r="F68" s="272" t="s">
        <v>33</v>
      </c>
      <c r="G68" s="273"/>
      <c r="H68" s="273"/>
      <c r="I68" s="301"/>
    </row>
    <row r="69" ht="27" customHeight="1" spans="2:9">
      <c r="B69" s="270" t="s">
        <v>176</v>
      </c>
      <c r="C69" s="318"/>
      <c r="D69" s="272" t="s">
        <v>33</v>
      </c>
      <c r="E69" s="272" t="s">
        <v>33</v>
      </c>
      <c r="F69" s="272" t="s">
        <v>33</v>
      </c>
      <c r="G69" s="273"/>
      <c r="H69" s="273"/>
      <c r="I69" s="301"/>
    </row>
    <row r="70" ht="27" customHeight="1" spans="2:9">
      <c r="B70" s="270" t="s">
        <v>177</v>
      </c>
      <c r="C70" s="318"/>
      <c r="D70" s="272" t="s">
        <v>33</v>
      </c>
      <c r="E70" s="272" t="s">
        <v>33</v>
      </c>
      <c r="F70" s="272" t="s">
        <v>33</v>
      </c>
      <c r="G70" s="273"/>
      <c r="H70" s="273"/>
      <c r="I70" s="301"/>
    </row>
    <row r="71" s="255" customFormat="1" ht="27" customHeight="1" spans="2:16384">
      <c r="B71" s="319" t="s">
        <v>178</v>
      </c>
      <c r="C71" s="320"/>
      <c r="D71" s="321" t="s">
        <v>33</v>
      </c>
      <c r="E71" s="321" t="s">
        <v>33</v>
      </c>
      <c r="F71" s="321" t="s">
        <v>33</v>
      </c>
      <c r="G71" s="322"/>
      <c r="H71" s="322"/>
      <c r="I71" s="332"/>
      <c r="XEW71" s="258"/>
      <c r="XEX71" s="258"/>
      <c r="XEY71" s="258"/>
      <c r="XEZ71" s="258"/>
      <c r="XFA71" s="258"/>
      <c r="XFB71" s="258"/>
      <c r="XFC71" s="258"/>
      <c r="XFD71" s="258"/>
    </row>
    <row r="72" s="256" customFormat="1" ht="30" customHeight="1" spans="1:9">
      <c r="A72" s="260"/>
      <c r="B72" s="323" t="s">
        <v>179</v>
      </c>
      <c r="C72" s="324"/>
      <c r="D72" s="324"/>
      <c r="E72" s="324"/>
      <c r="F72" s="324"/>
      <c r="G72" s="324"/>
      <c r="H72" s="324"/>
      <c r="I72" s="333"/>
    </row>
    <row r="73" s="255" customFormat="1" ht="41" customHeight="1" spans="2:16384">
      <c r="B73" s="290" t="s">
        <v>180</v>
      </c>
      <c r="C73" s="325" t="s">
        <v>181</v>
      </c>
      <c r="D73" s="325"/>
      <c r="E73" s="325"/>
      <c r="F73" s="325"/>
      <c r="G73" s="326" t="s">
        <v>182</v>
      </c>
      <c r="H73" s="326"/>
      <c r="I73" s="334"/>
      <c r="XEW73" s="258"/>
      <c r="XEX73" s="258"/>
      <c r="XEY73" s="258"/>
      <c r="XEZ73" s="258"/>
      <c r="XFA73" s="258"/>
      <c r="XFB73" s="258"/>
      <c r="XFC73" s="258"/>
      <c r="XFD73" s="258"/>
    </row>
    <row r="74" s="255" customFormat="1" ht="41" customHeight="1" spans="2:16384">
      <c r="B74" s="270"/>
      <c r="C74" s="272" t="s">
        <v>183</v>
      </c>
      <c r="D74" s="272"/>
      <c r="E74" s="272"/>
      <c r="F74" s="272"/>
      <c r="G74" s="273" t="s">
        <v>184</v>
      </c>
      <c r="H74" s="273"/>
      <c r="I74" s="301"/>
      <c r="XEW74" s="258"/>
      <c r="XEX74" s="258"/>
      <c r="XEY74" s="258"/>
      <c r="XEZ74" s="258"/>
      <c r="XFA74" s="258"/>
      <c r="XFB74" s="258"/>
      <c r="XFC74" s="258"/>
      <c r="XFD74" s="258"/>
    </row>
    <row r="75" ht="41" customHeight="1" spans="2:9">
      <c r="B75" s="270" t="s">
        <v>185</v>
      </c>
      <c r="C75" s="272" t="s">
        <v>186</v>
      </c>
      <c r="D75" s="272" t="s">
        <v>33</v>
      </c>
      <c r="E75" s="272" t="s">
        <v>33</v>
      </c>
      <c r="F75" s="272" t="s">
        <v>33</v>
      </c>
      <c r="G75" s="273" t="s">
        <v>187</v>
      </c>
      <c r="H75" s="273"/>
      <c r="I75" s="301"/>
    </row>
    <row r="76" ht="41" customHeight="1" spans="2:9">
      <c r="B76" s="270"/>
      <c r="C76" s="272" t="s">
        <v>188</v>
      </c>
      <c r="D76" s="272" t="s">
        <v>33</v>
      </c>
      <c r="E76" s="272" t="s">
        <v>33</v>
      </c>
      <c r="F76" s="272" t="s">
        <v>33</v>
      </c>
      <c r="G76" s="273" t="s">
        <v>189</v>
      </c>
      <c r="H76" s="273"/>
      <c r="I76" s="301"/>
    </row>
    <row r="77" ht="41" customHeight="1" spans="2:9">
      <c r="B77" s="270"/>
      <c r="C77" s="272" t="s">
        <v>190</v>
      </c>
      <c r="D77" s="272" t="s">
        <v>33</v>
      </c>
      <c r="E77" s="272" t="s">
        <v>33</v>
      </c>
      <c r="F77" s="272" t="s">
        <v>33</v>
      </c>
      <c r="G77" s="273" t="s">
        <v>191</v>
      </c>
      <c r="H77" s="273"/>
      <c r="I77" s="301"/>
    </row>
    <row r="78" ht="41" customHeight="1" spans="2:9">
      <c r="B78" s="270"/>
      <c r="C78" s="272" t="s">
        <v>192</v>
      </c>
      <c r="D78" s="272" t="s">
        <v>33</v>
      </c>
      <c r="E78" s="272" t="s">
        <v>33</v>
      </c>
      <c r="F78" s="272" t="s">
        <v>33</v>
      </c>
      <c r="G78" s="273" t="s">
        <v>193</v>
      </c>
      <c r="H78" s="273"/>
      <c r="I78" s="301"/>
    </row>
    <row r="79" ht="41" customHeight="1" spans="2:9">
      <c r="B79" s="270"/>
      <c r="C79" s="272" t="s">
        <v>194</v>
      </c>
      <c r="D79" s="272" t="s">
        <v>33</v>
      </c>
      <c r="E79" s="272" t="s">
        <v>33</v>
      </c>
      <c r="F79" s="272" t="s">
        <v>33</v>
      </c>
      <c r="G79" s="273" t="s">
        <v>195</v>
      </c>
      <c r="H79" s="273"/>
      <c r="I79" s="301"/>
    </row>
    <row r="80" ht="41" customHeight="1" spans="2:9">
      <c r="B80" s="270"/>
      <c r="C80" s="272" t="s">
        <v>196</v>
      </c>
      <c r="D80" s="272" t="s">
        <v>33</v>
      </c>
      <c r="E80" s="272" t="s">
        <v>33</v>
      </c>
      <c r="F80" s="272" t="s">
        <v>33</v>
      </c>
      <c r="G80" s="273" t="s">
        <v>197</v>
      </c>
      <c r="H80" s="273"/>
      <c r="I80" s="301"/>
    </row>
    <row r="81" ht="41" customHeight="1" spans="2:9">
      <c r="B81" s="319"/>
      <c r="C81" s="321" t="s">
        <v>198</v>
      </c>
      <c r="D81" s="321" t="s">
        <v>33</v>
      </c>
      <c r="E81" s="321" t="s">
        <v>33</v>
      </c>
      <c r="F81" s="321" t="s">
        <v>33</v>
      </c>
      <c r="G81" s="322" t="s">
        <v>199</v>
      </c>
      <c r="H81" s="322"/>
      <c r="I81" s="332"/>
    </row>
    <row r="82" ht="30" customHeight="1" spans="3:6">
      <c r="C82" s="327" t="s">
        <v>200</v>
      </c>
      <c r="D82" s="328">
        <v>1888</v>
      </c>
      <c r="E82" s="328">
        <v>1888</v>
      </c>
      <c r="F82" s="328">
        <v>1888</v>
      </c>
    </row>
  </sheetData>
  <mergeCells count="95">
    <mergeCell ref="B1:I1"/>
    <mergeCell ref="E2:F2"/>
    <mergeCell ref="G4:I4"/>
    <mergeCell ref="G5:I5"/>
    <mergeCell ref="G6:I6"/>
    <mergeCell ref="G7:I7"/>
    <mergeCell ref="G8:I8"/>
    <mergeCell ref="G9:I9"/>
    <mergeCell ref="G10:I10"/>
    <mergeCell ref="G11:I11"/>
    <mergeCell ref="G12:I12"/>
    <mergeCell ref="G13:I13"/>
    <mergeCell ref="G14:I14"/>
    <mergeCell ref="G15:I15"/>
    <mergeCell ref="G18:I18"/>
    <mergeCell ref="G19:I19"/>
    <mergeCell ref="G20:I20"/>
    <mergeCell ref="G21:I21"/>
    <mergeCell ref="G25:I25"/>
    <mergeCell ref="G26:I26"/>
    <mergeCell ref="G27:I27"/>
    <mergeCell ref="G28:I28"/>
    <mergeCell ref="G32:I32"/>
    <mergeCell ref="G33:I33"/>
    <mergeCell ref="G36:I36"/>
    <mergeCell ref="G37:I37"/>
    <mergeCell ref="G38:I38"/>
    <mergeCell ref="G39:I39"/>
    <mergeCell ref="G40:I40"/>
    <mergeCell ref="G41:I41"/>
    <mergeCell ref="G42:I42"/>
    <mergeCell ref="G43:I43"/>
    <mergeCell ref="G44:I44"/>
    <mergeCell ref="G45:I45"/>
    <mergeCell ref="G46:I46"/>
    <mergeCell ref="G47:I47"/>
    <mergeCell ref="G48:I48"/>
    <mergeCell ref="G49:I49"/>
    <mergeCell ref="G50:I50"/>
    <mergeCell ref="G51:I51"/>
    <mergeCell ref="G52:I52"/>
    <mergeCell ref="G53:I53"/>
    <mergeCell ref="G54:I54"/>
    <mergeCell ref="G55:I55"/>
    <mergeCell ref="G56:I56"/>
    <mergeCell ref="G57:I57"/>
    <mergeCell ref="G58:I58"/>
    <mergeCell ref="G59:I59"/>
    <mergeCell ref="G60:I60"/>
    <mergeCell ref="G61:I61"/>
    <mergeCell ref="G62:I62"/>
    <mergeCell ref="G63:I63"/>
    <mergeCell ref="G64:I64"/>
    <mergeCell ref="G67:I67"/>
    <mergeCell ref="G68:I68"/>
    <mergeCell ref="B69:C69"/>
    <mergeCell ref="G69:I69"/>
    <mergeCell ref="B70:C70"/>
    <mergeCell ref="G70:I70"/>
    <mergeCell ref="B71:C71"/>
    <mergeCell ref="G71:I71"/>
    <mergeCell ref="B72:I72"/>
    <mergeCell ref="G73:I73"/>
    <mergeCell ref="G74:I74"/>
    <mergeCell ref="G75:I75"/>
    <mergeCell ref="G76:I76"/>
    <mergeCell ref="G77:I77"/>
    <mergeCell ref="G78:I78"/>
    <mergeCell ref="G79:I79"/>
    <mergeCell ref="G80:I80"/>
    <mergeCell ref="G81:I81"/>
    <mergeCell ref="B7:B12"/>
    <mergeCell ref="B16:B18"/>
    <mergeCell ref="B21:B31"/>
    <mergeCell ref="B32:B33"/>
    <mergeCell ref="B34:B38"/>
    <mergeCell ref="B39:B41"/>
    <mergeCell ref="B42:B44"/>
    <mergeCell ref="B45:B53"/>
    <mergeCell ref="B55:B56"/>
    <mergeCell ref="B57:B63"/>
    <mergeCell ref="B65:B66"/>
    <mergeCell ref="B73:B74"/>
    <mergeCell ref="B75:B81"/>
    <mergeCell ref="D2:D3"/>
    <mergeCell ref="D16:D17"/>
    <mergeCell ref="E16:E17"/>
    <mergeCell ref="F16:F17"/>
    <mergeCell ref="B2:C3"/>
    <mergeCell ref="G2:I3"/>
    <mergeCell ref="G16:I17"/>
    <mergeCell ref="G22:I24"/>
    <mergeCell ref="G29:I31"/>
    <mergeCell ref="G34:I35"/>
    <mergeCell ref="G65:I66"/>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V98"/>
  <sheetViews>
    <sheetView topLeftCell="A13" workbookViewId="0">
      <selection activeCell="D24" sqref="D24"/>
    </sheetView>
  </sheetViews>
  <sheetFormatPr defaultColWidth="9" defaultRowHeight="13.5"/>
  <cols>
    <col min="1" max="1" width="1.75" style="255" customWidth="1"/>
    <col min="2" max="2" width="16.375" style="255" customWidth="1"/>
    <col min="3" max="3" width="33.875" style="255" customWidth="1"/>
    <col min="4" max="6" width="8.75" style="255" customWidth="1"/>
    <col min="7" max="9" width="22.875" style="255" customWidth="1"/>
    <col min="10" max="10" width="2.5" style="255" customWidth="1"/>
    <col min="11" max="16368" width="9" style="255"/>
    <col min="16369" max="16376" width="9" style="258"/>
  </cols>
  <sheetData>
    <row r="1" s="255" customFormat="1" ht="52" customHeight="1" spans="2:9">
      <c r="B1" s="259" t="s">
        <v>201</v>
      </c>
      <c r="C1" s="259"/>
      <c r="D1" s="259"/>
      <c r="E1" s="259"/>
      <c r="F1" s="259"/>
      <c r="G1" s="259"/>
      <c r="H1" s="259"/>
      <c r="I1" s="259"/>
    </row>
    <row r="2" s="256" customFormat="1" ht="30" customHeight="1" spans="1:9">
      <c r="A2" s="260"/>
      <c r="B2" s="261" t="s">
        <v>25</v>
      </c>
      <c r="C2" s="262"/>
      <c r="D2" s="262" t="s">
        <v>26</v>
      </c>
      <c r="E2" s="262" t="s">
        <v>27</v>
      </c>
      <c r="F2" s="262"/>
      <c r="G2" s="262" t="s">
        <v>28</v>
      </c>
      <c r="H2" s="262"/>
      <c r="I2" s="298"/>
    </row>
    <row r="3" s="256" customFormat="1" ht="30" customHeight="1" spans="1:9">
      <c r="A3" s="260"/>
      <c r="B3" s="263"/>
      <c r="C3" s="264"/>
      <c r="D3" s="264"/>
      <c r="E3" s="264" t="s">
        <v>29</v>
      </c>
      <c r="F3" s="264" t="s">
        <v>30</v>
      </c>
      <c r="G3" s="264"/>
      <c r="H3" s="264"/>
      <c r="I3" s="299"/>
    </row>
    <row r="4" s="257" customFormat="1" ht="27" customHeight="1" spans="1:9">
      <c r="A4" s="265"/>
      <c r="B4" s="266" t="s">
        <v>31</v>
      </c>
      <c r="C4" s="267" t="s">
        <v>32</v>
      </c>
      <c r="D4" s="268" t="s">
        <v>33</v>
      </c>
      <c r="E4" s="268" t="s">
        <v>33</v>
      </c>
      <c r="F4" s="268" t="s">
        <v>33</v>
      </c>
      <c r="G4" s="269" t="s">
        <v>34</v>
      </c>
      <c r="H4" s="269"/>
      <c r="I4" s="300"/>
    </row>
    <row r="5" s="257" customFormat="1" ht="27" customHeight="1" spans="1:9">
      <c r="A5" s="265"/>
      <c r="B5" s="270" t="s">
        <v>35</v>
      </c>
      <c r="C5" s="271" t="s">
        <v>36</v>
      </c>
      <c r="D5" s="272" t="s">
        <v>33</v>
      </c>
      <c r="E5" s="272" t="s">
        <v>33</v>
      </c>
      <c r="F5" s="272" t="s">
        <v>33</v>
      </c>
      <c r="G5" s="273" t="s">
        <v>37</v>
      </c>
      <c r="H5" s="273"/>
      <c r="I5" s="301"/>
    </row>
    <row r="6" s="257" customFormat="1" ht="27" customHeight="1" spans="1:9">
      <c r="A6" s="265"/>
      <c r="B6" s="270" t="s">
        <v>38</v>
      </c>
      <c r="C6" s="271" t="s">
        <v>39</v>
      </c>
      <c r="D6" s="272" t="s">
        <v>33</v>
      </c>
      <c r="E6" s="272" t="s">
        <v>33</v>
      </c>
      <c r="F6" s="272" t="s">
        <v>33</v>
      </c>
      <c r="G6" s="273" t="s">
        <v>40</v>
      </c>
      <c r="H6" s="273"/>
      <c r="I6" s="301"/>
    </row>
    <row r="7" s="257" customFormat="1" ht="27" customHeight="1" spans="1:9">
      <c r="A7" s="265"/>
      <c r="B7" s="270" t="s">
        <v>41</v>
      </c>
      <c r="C7" s="271" t="s">
        <v>42</v>
      </c>
      <c r="D7" s="272" t="s">
        <v>33</v>
      </c>
      <c r="E7" s="272" t="s">
        <v>33</v>
      </c>
      <c r="F7" s="272" t="s">
        <v>33</v>
      </c>
      <c r="G7" s="273" t="s">
        <v>43</v>
      </c>
      <c r="H7" s="273"/>
      <c r="I7" s="301"/>
    </row>
    <row r="8" s="257" customFormat="1" ht="27" customHeight="1" spans="1:9">
      <c r="A8" s="265"/>
      <c r="B8" s="270"/>
      <c r="C8" s="271" t="s">
        <v>44</v>
      </c>
      <c r="D8" s="272" t="s">
        <v>33</v>
      </c>
      <c r="E8" s="272" t="s">
        <v>33</v>
      </c>
      <c r="F8" s="272" t="s">
        <v>33</v>
      </c>
      <c r="G8" s="273" t="s">
        <v>45</v>
      </c>
      <c r="H8" s="273"/>
      <c r="I8" s="301"/>
    </row>
    <row r="9" s="255" customFormat="1" ht="27" customHeight="1" spans="1:9">
      <c r="A9" s="274"/>
      <c r="B9" s="270"/>
      <c r="C9" s="271" t="s">
        <v>46</v>
      </c>
      <c r="D9" s="272" t="s">
        <v>33</v>
      </c>
      <c r="E9" s="272" t="s">
        <v>33</v>
      </c>
      <c r="F9" s="272" t="s">
        <v>33</v>
      </c>
      <c r="G9" s="273" t="s">
        <v>47</v>
      </c>
      <c r="H9" s="273"/>
      <c r="I9" s="301"/>
    </row>
    <row r="10" s="255" customFormat="1" ht="27" customHeight="1" spans="1:9">
      <c r="A10" s="274"/>
      <c r="B10" s="270"/>
      <c r="C10" s="271" t="s">
        <v>48</v>
      </c>
      <c r="D10" s="272" t="s">
        <v>33</v>
      </c>
      <c r="E10" s="272" t="s">
        <v>33</v>
      </c>
      <c r="F10" s="272" t="s">
        <v>33</v>
      </c>
      <c r="G10" s="273" t="s">
        <v>49</v>
      </c>
      <c r="H10" s="273"/>
      <c r="I10" s="301"/>
    </row>
    <row r="11" s="255" customFormat="1" ht="27" customHeight="1" spans="1:9">
      <c r="A11" s="274"/>
      <c r="B11" s="270"/>
      <c r="C11" s="275" t="s">
        <v>50</v>
      </c>
      <c r="D11" s="272" t="s">
        <v>33</v>
      </c>
      <c r="E11" s="272" t="s">
        <v>33</v>
      </c>
      <c r="F11" s="272" t="s">
        <v>33</v>
      </c>
      <c r="G11" s="273" t="s">
        <v>51</v>
      </c>
      <c r="H11" s="273"/>
      <c r="I11" s="301"/>
    </row>
    <row r="12" s="255" customFormat="1" ht="27" customHeight="1" spans="1:9">
      <c r="A12" s="274"/>
      <c r="B12" s="270"/>
      <c r="C12" s="276" t="s">
        <v>52</v>
      </c>
      <c r="D12" s="272" t="s">
        <v>33</v>
      </c>
      <c r="E12" s="272" t="s">
        <v>33</v>
      </c>
      <c r="F12" s="272" t="s">
        <v>33</v>
      </c>
      <c r="G12" s="273" t="s">
        <v>53</v>
      </c>
      <c r="H12" s="273"/>
      <c r="I12" s="301"/>
    </row>
    <row r="13" s="255" customFormat="1" ht="27" customHeight="1" spans="1:9">
      <c r="A13" s="274"/>
      <c r="B13" s="270" t="s">
        <v>54</v>
      </c>
      <c r="C13" s="271" t="s">
        <v>55</v>
      </c>
      <c r="D13" s="272" t="s">
        <v>33</v>
      </c>
      <c r="E13" s="272" t="s">
        <v>33</v>
      </c>
      <c r="F13" s="272" t="s">
        <v>33</v>
      </c>
      <c r="G13" s="273" t="s">
        <v>56</v>
      </c>
      <c r="H13" s="273"/>
      <c r="I13" s="301"/>
    </row>
    <row r="14" s="255" customFormat="1" ht="27" customHeight="1" spans="1:9">
      <c r="A14" s="274"/>
      <c r="B14" s="277" t="s">
        <v>57</v>
      </c>
      <c r="C14" s="271" t="s">
        <v>58</v>
      </c>
      <c r="D14" s="272" t="s">
        <v>33</v>
      </c>
      <c r="E14" s="272" t="s">
        <v>33</v>
      </c>
      <c r="F14" s="272" t="s">
        <v>33</v>
      </c>
      <c r="G14" s="273" t="s">
        <v>59</v>
      </c>
      <c r="H14" s="273"/>
      <c r="I14" s="301"/>
    </row>
    <row r="15" s="255" customFormat="1" ht="27" customHeight="1" spans="1:9">
      <c r="A15" s="274"/>
      <c r="B15" s="277" t="s">
        <v>60</v>
      </c>
      <c r="C15" s="275" t="s">
        <v>61</v>
      </c>
      <c r="D15" s="272" t="s">
        <v>33</v>
      </c>
      <c r="E15" s="272" t="s">
        <v>33</v>
      </c>
      <c r="F15" s="272" t="s">
        <v>33</v>
      </c>
      <c r="G15" s="273" t="s">
        <v>62</v>
      </c>
      <c r="H15" s="273"/>
      <c r="I15" s="301"/>
    </row>
    <row r="16" s="255" customFormat="1" ht="27" customHeight="1" spans="1:9">
      <c r="A16" s="274"/>
      <c r="B16" s="278" t="s">
        <v>63</v>
      </c>
      <c r="C16" s="271" t="s">
        <v>64</v>
      </c>
      <c r="D16" s="272"/>
      <c r="E16" s="272"/>
      <c r="F16" s="272" t="s">
        <v>33</v>
      </c>
      <c r="G16" s="273" t="s">
        <v>65</v>
      </c>
      <c r="H16" s="273"/>
      <c r="I16" s="301"/>
    </row>
    <row r="17" s="255" customFormat="1" ht="27" customHeight="1" spans="1:9">
      <c r="A17" s="274"/>
      <c r="B17" s="279"/>
      <c r="C17" s="271" t="s">
        <v>66</v>
      </c>
      <c r="D17" s="272"/>
      <c r="E17" s="272"/>
      <c r="F17" s="272"/>
      <c r="G17" s="273"/>
      <c r="H17" s="273"/>
      <c r="I17" s="301"/>
    </row>
    <row r="18" s="255" customFormat="1" ht="27" customHeight="1" spans="1:10">
      <c r="A18" s="274"/>
      <c r="B18" s="279"/>
      <c r="C18" s="280" t="s">
        <v>67</v>
      </c>
      <c r="D18" s="273"/>
      <c r="E18" s="271"/>
      <c r="F18" s="272" t="s">
        <v>33</v>
      </c>
      <c r="G18" s="273" t="s">
        <v>68</v>
      </c>
      <c r="H18" s="273"/>
      <c r="I18" s="301"/>
      <c r="J18" s="274"/>
    </row>
    <row r="19" s="255" customFormat="1" ht="27" customHeight="1" spans="1:10">
      <c r="A19" s="274"/>
      <c r="B19" s="281"/>
      <c r="C19" s="280" t="s">
        <v>202</v>
      </c>
      <c r="D19" s="273"/>
      <c r="E19" s="271"/>
      <c r="F19" s="272" t="s">
        <v>33</v>
      </c>
      <c r="G19" s="273" t="s">
        <v>203</v>
      </c>
      <c r="H19" s="273"/>
      <c r="I19" s="301"/>
      <c r="J19" s="274"/>
    </row>
    <row r="20" s="255" customFormat="1" ht="27" customHeight="1" spans="1:10">
      <c r="A20" s="274"/>
      <c r="B20" s="270" t="s">
        <v>69</v>
      </c>
      <c r="C20" s="271" t="s">
        <v>70</v>
      </c>
      <c r="D20" s="272" t="s">
        <v>33</v>
      </c>
      <c r="E20" s="272" t="s">
        <v>33</v>
      </c>
      <c r="F20" s="272" t="s">
        <v>33</v>
      </c>
      <c r="G20" s="273" t="s">
        <v>71</v>
      </c>
      <c r="H20" s="273"/>
      <c r="I20" s="301"/>
      <c r="J20" s="274"/>
    </row>
    <row r="21" s="255" customFormat="1" ht="42" customHeight="1" spans="1:10">
      <c r="A21" s="274"/>
      <c r="B21" s="270" t="s">
        <v>72</v>
      </c>
      <c r="C21" s="271" t="s">
        <v>73</v>
      </c>
      <c r="D21" s="272" t="s">
        <v>33</v>
      </c>
      <c r="E21" s="272" t="s">
        <v>33</v>
      </c>
      <c r="F21" s="272" t="s">
        <v>33</v>
      </c>
      <c r="G21" s="273" t="s">
        <v>74</v>
      </c>
      <c r="H21" s="273"/>
      <c r="I21" s="301"/>
      <c r="J21" s="274"/>
    </row>
    <row r="22" s="255" customFormat="1" ht="27" customHeight="1" spans="1:10">
      <c r="A22" s="274"/>
      <c r="B22" s="282" t="s">
        <v>75</v>
      </c>
      <c r="C22" s="271" t="s">
        <v>76</v>
      </c>
      <c r="D22" s="272" t="s">
        <v>33</v>
      </c>
      <c r="E22" s="272" t="s">
        <v>33</v>
      </c>
      <c r="F22" s="272" t="s">
        <v>33</v>
      </c>
      <c r="G22" s="273" t="s">
        <v>77</v>
      </c>
      <c r="H22" s="273"/>
      <c r="I22" s="301"/>
      <c r="J22" s="274"/>
    </row>
    <row r="23" s="255" customFormat="1" ht="27" customHeight="1" spans="1:10">
      <c r="A23" s="274"/>
      <c r="B23" s="283"/>
      <c r="C23" s="271" t="s">
        <v>78</v>
      </c>
      <c r="D23" s="272" t="s">
        <v>33</v>
      </c>
      <c r="E23" s="272" t="s">
        <v>33</v>
      </c>
      <c r="F23" s="272" t="s">
        <v>33</v>
      </c>
      <c r="G23" s="284" t="s">
        <v>79</v>
      </c>
      <c r="H23" s="285"/>
      <c r="I23" s="302"/>
      <c r="J23" s="274"/>
    </row>
    <row r="24" s="255" customFormat="1" ht="27" customHeight="1" spans="1:10">
      <c r="A24" s="274"/>
      <c r="B24" s="283"/>
      <c r="C24" s="271" t="s">
        <v>80</v>
      </c>
      <c r="D24" s="272" t="s">
        <v>33</v>
      </c>
      <c r="E24" s="272" t="s">
        <v>33</v>
      </c>
      <c r="F24" s="272" t="s">
        <v>33</v>
      </c>
      <c r="G24" s="286"/>
      <c r="H24" s="287"/>
      <c r="I24" s="303"/>
      <c r="J24" s="274"/>
    </row>
    <row r="25" s="255" customFormat="1" ht="27" customHeight="1" spans="1:10">
      <c r="A25" s="274"/>
      <c r="B25" s="283"/>
      <c r="C25" s="271" t="s">
        <v>81</v>
      </c>
      <c r="D25" s="272" t="s">
        <v>33</v>
      </c>
      <c r="E25" s="272" t="s">
        <v>33</v>
      </c>
      <c r="F25" s="272" t="s">
        <v>33</v>
      </c>
      <c r="G25" s="288"/>
      <c r="H25" s="289"/>
      <c r="I25" s="304"/>
      <c r="J25" s="274"/>
    </row>
    <row r="26" s="255" customFormat="1" ht="27" customHeight="1" spans="1:10">
      <c r="A26" s="274"/>
      <c r="B26" s="283"/>
      <c r="C26" s="271" t="s">
        <v>82</v>
      </c>
      <c r="D26" s="272" t="s">
        <v>33</v>
      </c>
      <c r="E26" s="272" t="s">
        <v>33</v>
      </c>
      <c r="F26" s="272" t="s">
        <v>33</v>
      </c>
      <c r="G26" s="273" t="s">
        <v>83</v>
      </c>
      <c r="H26" s="273"/>
      <c r="I26" s="301"/>
      <c r="J26" s="274"/>
    </row>
    <row r="27" s="255" customFormat="1" ht="27" customHeight="1" spans="1:10">
      <c r="A27" s="274"/>
      <c r="B27" s="283"/>
      <c r="C27" s="271" t="s">
        <v>84</v>
      </c>
      <c r="D27" s="272" t="s">
        <v>33</v>
      </c>
      <c r="E27" s="272" t="s">
        <v>33</v>
      </c>
      <c r="F27" s="272" t="s">
        <v>33</v>
      </c>
      <c r="G27" s="273" t="s">
        <v>85</v>
      </c>
      <c r="H27" s="273"/>
      <c r="I27" s="301"/>
      <c r="J27" s="274"/>
    </row>
    <row r="28" s="255" customFormat="1" ht="27" customHeight="1" spans="1:10">
      <c r="A28" s="274"/>
      <c r="B28" s="283"/>
      <c r="C28" s="271" t="s">
        <v>86</v>
      </c>
      <c r="D28" s="272" t="s">
        <v>33</v>
      </c>
      <c r="E28" s="272" t="s">
        <v>33</v>
      </c>
      <c r="F28" s="272" t="s">
        <v>33</v>
      </c>
      <c r="G28" s="273" t="s">
        <v>87</v>
      </c>
      <c r="H28" s="273"/>
      <c r="I28" s="301"/>
      <c r="J28" s="274"/>
    </row>
    <row r="29" s="255" customFormat="1" ht="42" customHeight="1" spans="1:10">
      <c r="A29" s="274"/>
      <c r="B29" s="283"/>
      <c r="C29" s="271" t="s">
        <v>88</v>
      </c>
      <c r="D29" s="272" t="s">
        <v>33</v>
      </c>
      <c r="E29" s="272" t="s">
        <v>33</v>
      </c>
      <c r="F29" s="272" t="s">
        <v>33</v>
      </c>
      <c r="G29" s="273" t="s">
        <v>89</v>
      </c>
      <c r="H29" s="273"/>
      <c r="I29" s="301"/>
      <c r="J29" s="274"/>
    </row>
    <row r="30" s="255" customFormat="1" ht="27" customHeight="1" spans="1:10">
      <c r="A30" s="274"/>
      <c r="B30" s="283"/>
      <c r="C30" s="271" t="s">
        <v>90</v>
      </c>
      <c r="D30" s="272" t="s">
        <v>33</v>
      </c>
      <c r="E30" s="272" t="s">
        <v>33</v>
      </c>
      <c r="F30" s="272" t="s">
        <v>33</v>
      </c>
      <c r="G30" s="284" t="s">
        <v>91</v>
      </c>
      <c r="H30" s="285"/>
      <c r="I30" s="302"/>
      <c r="J30" s="274"/>
    </row>
    <row r="31" s="255" customFormat="1" ht="27" customHeight="1" spans="1:10">
      <c r="A31" s="274"/>
      <c r="B31" s="283"/>
      <c r="C31" s="271" t="s">
        <v>92</v>
      </c>
      <c r="D31" s="272" t="s">
        <v>33</v>
      </c>
      <c r="E31" s="272" t="s">
        <v>33</v>
      </c>
      <c r="F31" s="272" t="s">
        <v>33</v>
      </c>
      <c r="G31" s="286"/>
      <c r="H31" s="287"/>
      <c r="I31" s="303"/>
      <c r="J31" s="274"/>
    </row>
    <row r="32" s="255" customFormat="1" ht="27" customHeight="1" spans="1:10">
      <c r="A32" s="274"/>
      <c r="B32" s="290"/>
      <c r="C32" s="271" t="s">
        <v>93</v>
      </c>
      <c r="D32" s="272" t="s">
        <v>33</v>
      </c>
      <c r="E32" s="272" t="s">
        <v>33</v>
      </c>
      <c r="F32" s="272" t="s">
        <v>33</v>
      </c>
      <c r="G32" s="288"/>
      <c r="H32" s="289"/>
      <c r="I32" s="304"/>
      <c r="J32" s="274"/>
    </row>
    <row r="33" s="255" customFormat="1" ht="27" customHeight="1" spans="1:10">
      <c r="A33" s="274"/>
      <c r="B33" s="335" t="s">
        <v>94</v>
      </c>
      <c r="C33" s="271" t="s">
        <v>95</v>
      </c>
      <c r="D33" s="272" t="s">
        <v>33</v>
      </c>
      <c r="E33" s="272" t="s">
        <v>33</v>
      </c>
      <c r="F33" s="272" t="s">
        <v>33</v>
      </c>
      <c r="G33" s="273" t="s">
        <v>96</v>
      </c>
      <c r="H33" s="273"/>
      <c r="I33" s="301"/>
      <c r="J33" s="274"/>
    </row>
    <row r="34" s="255" customFormat="1" ht="27" customHeight="1" spans="1:10">
      <c r="A34" s="274"/>
      <c r="B34" s="335"/>
      <c r="C34" s="271" t="s">
        <v>97</v>
      </c>
      <c r="D34" s="272" t="s">
        <v>33</v>
      </c>
      <c r="E34" s="272" t="s">
        <v>33</v>
      </c>
      <c r="F34" s="272" t="s">
        <v>33</v>
      </c>
      <c r="G34" s="273" t="s">
        <v>98</v>
      </c>
      <c r="H34" s="273"/>
      <c r="I34" s="301"/>
      <c r="J34" s="274"/>
    </row>
    <row r="35" s="255" customFormat="1" ht="27" customHeight="1" spans="2:9">
      <c r="B35" s="278" t="s">
        <v>204</v>
      </c>
      <c r="C35" s="275" t="s">
        <v>100</v>
      </c>
      <c r="D35" s="272" t="s">
        <v>33</v>
      </c>
      <c r="E35" s="272" t="s">
        <v>33</v>
      </c>
      <c r="F35" s="272" t="s">
        <v>33</v>
      </c>
      <c r="G35" s="284" t="s">
        <v>101</v>
      </c>
      <c r="H35" s="285"/>
      <c r="I35" s="302"/>
    </row>
    <row r="36" s="255" customFormat="1" ht="27" customHeight="1" spans="2:9">
      <c r="B36" s="279"/>
      <c r="C36" s="275" t="s">
        <v>102</v>
      </c>
      <c r="D36" s="272" t="s">
        <v>33</v>
      </c>
      <c r="E36" s="272" t="s">
        <v>33</v>
      </c>
      <c r="F36" s="272" t="s">
        <v>33</v>
      </c>
      <c r="G36" s="288"/>
      <c r="H36" s="289"/>
      <c r="I36" s="304"/>
    </row>
    <row r="37" s="255" customFormat="1" ht="27" customHeight="1" spans="2:9">
      <c r="B37" s="279"/>
      <c r="C37" s="275" t="s">
        <v>103</v>
      </c>
      <c r="D37" s="272" t="s">
        <v>33</v>
      </c>
      <c r="E37" s="272" t="s">
        <v>33</v>
      </c>
      <c r="F37" s="272" t="s">
        <v>33</v>
      </c>
      <c r="G37" s="273" t="s">
        <v>104</v>
      </c>
      <c r="H37" s="273"/>
      <c r="I37" s="301"/>
    </row>
    <row r="38" s="255" customFormat="1" ht="27" customHeight="1" spans="2:9">
      <c r="B38" s="279"/>
      <c r="C38" s="275" t="s">
        <v>105</v>
      </c>
      <c r="D38" s="272" t="s">
        <v>33</v>
      </c>
      <c r="E38" s="272" t="s">
        <v>33</v>
      </c>
      <c r="F38" s="272" t="s">
        <v>33</v>
      </c>
      <c r="G38" s="273" t="s">
        <v>106</v>
      </c>
      <c r="H38" s="273"/>
      <c r="I38" s="301"/>
    </row>
    <row r="39" s="255" customFormat="1" ht="27" customHeight="1" spans="2:9">
      <c r="B39" s="279"/>
      <c r="C39" s="275" t="s">
        <v>107</v>
      </c>
      <c r="D39" s="272" t="s">
        <v>33</v>
      </c>
      <c r="E39" s="272" t="s">
        <v>33</v>
      </c>
      <c r="F39" s="272" t="s">
        <v>33</v>
      </c>
      <c r="G39" s="273" t="s">
        <v>108</v>
      </c>
      <c r="H39" s="273"/>
      <c r="I39" s="301"/>
    </row>
    <row r="40" s="255" customFormat="1" ht="27" customHeight="1" spans="2:9">
      <c r="B40" s="279"/>
      <c r="C40" s="275" t="s">
        <v>205</v>
      </c>
      <c r="D40" s="272" t="s">
        <v>33</v>
      </c>
      <c r="E40" s="272" t="s">
        <v>33</v>
      </c>
      <c r="F40" s="272" t="s">
        <v>33</v>
      </c>
      <c r="G40" s="284" t="s">
        <v>206</v>
      </c>
      <c r="H40" s="285"/>
      <c r="I40" s="302"/>
    </row>
    <row r="41" s="255" customFormat="1" ht="27" customHeight="1" spans="2:9">
      <c r="B41" s="279"/>
      <c r="C41" s="275" t="s">
        <v>207</v>
      </c>
      <c r="D41" s="272" t="s">
        <v>33</v>
      </c>
      <c r="E41" s="272" t="s">
        <v>33</v>
      </c>
      <c r="F41" s="272" t="s">
        <v>33</v>
      </c>
      <c r="G41" s="286"/>
      <c r="H41" s="287"/>
      <c r="I41" s="303"/>
    </row>
    <row r="42" s="255" customFormat="1" ht="27" customHeight="1" spans="2:9">
      <c r="B42" s="279"/>
      <c r="C42" s="275" t="s">
        <v>208</v>
      </c>
      <c r="D42" s="272" t="s">
        <v>33</v>
      </c>
      <c r="E42" s="272" t="s">
        <v>33</v>
      </c>
      <c r="F42" s="272" t="s">
        <v>33</v>
      </c>
      <c r="G42" s="288"/>
      <c r="H42" s="289"/>
      <c r="I42" s="304"/>
    </row>
    <row r="43" s="255" customFormat="1" ht="27" customHeight="1" spans="2:9">
      <c r="B43" s="279"/>
      <c r="C43" s="275" t="s">
        <v>209</v>
      </c>
      <c r="D43" s="272" t="s">
        <v>33</v>
      </c>
      <c r="E43" s="272" t="s">
        <v>33</v>
      </c>
      <c r="F43" s="272" t="s">
        <v>33</v>
      </c>
      <c r="G43" s="273" t="s">
        <v>210</v>
      </c>
      <c r="H43" s="273"/>
      <c r="I43" s="301"/>
    </row>
    <row r="44" s="255" customFormat="1" ht="27" customHeight="1" spans="2:16376">
      <c r="B44" s="278" t="s">
        <v>109</v>
      </c>
      <c r="C44" s="293" t="s">
        <v>110</v>
      </c>
      <c r="D44" s="272" t="s">
        <v>33</v>
      </c>
      <c r="E44" s="272" t="s">
        <v>33</v>
      </c>
      <c r="F44" s="272" t="s">
        <v>33</v>
      </c>
      <c r="G44" s="273" t="s">
        <v>111</v>
      </c>
      <c r="H44" s="273"/>
      <c r="I44" s="301"/>
      <c r="XEO44" s="258"/>
      <c r="XEP44" s="258"/>
      <c r="XEQ44" s="258"/>
      <c r="XER44" s="258"/>
      <c r="XES44" s="258"/>
      <c r="XET44" s="258"/>
      <c r="XEU44" s="258"/>
      <c r="XEV44" s="258"/>
    </row>
    <row r="45" s="255" customFormat="1" ht="27" customHeight="1" spans="2:16376">
      <c r="B45" s="279"/>
      <c r="C45" s="293" t="s">
        <v>112</v>
      </c>
      <c r="D45" s="272" t="s">
        <v>33</v>
      </c>
      <c r="E45" s="272" t="s">
        <v>33</v>
      </c>
      <c r="F45" s="272" t="s">
        <v>33</v>
      </c>
      <c r="G45" s="273" t="s">
        <v>113</v>
      </c>
      <c r="H45" s="273"/>
      <c r="I45" s="301"/>
      <c r="XEO45" s="258"/>
      <c r="XEP45" s="258"/>
      <c r="XEQ45" s="258"/>
      <c r="XER45" s="258"/>
      <c r="XES45" s="258"/>
      <c r="XET45" s="258"/>
      <c r="XEU45" s="258"/>
      <c r="XEV45" s="258"/>
    </row>
    <row r="46" s="255" customFormat="1" ht="27" customHeight="1" spans="2:16376">
      <c r="B46" s="281"/>
      <c r="C46" s="293" t="s">
        <v>114</v>
      </c>
      <c r="D46" s="272" t="s">
        <v>33</v>
      </c>
      <c r="E46" s="272" t="s">
        <v>33</v>
      </c>
      <c r="F46" s="272" t="s">
        <v>33</v>
      </c>
      <c r="G46" s="273" t="s">
        <v>115</v>
      </c>
      <c r="H46" s="273"/>
      <c r="I46" s="301"/>
      <c r="XEO46" s="258"/>
      <c r="XEP46" s="258"/>
      <c r="XEQ46" s="258"/>
      <c r="XER46" s="258"/>
      <c r="XES46" s="258"/>
      <c r="XET46" s="258"/>
      <c r="XEU46" s="258"/>
      <c r="XEV46" s="258"/>
    </row>
    <row r="47" s="255" customFormat="1" ht="27" customHeight="1" spans="2:16376">
      <c r="B47" s="279" t="s">
        <v>116</v>
      </c>
      <c r="C47" s="293" t="s">
        <v>211</v>
      </c>
      <c r="D47" s="272" t="s">
        <v>33</v>
      </c>
      <c r="E47" s="272" t="s">
        <v>33</v>
      </c>
      <c r="F47" s="272" t="s">
        <v>33</v>
      </c>
      <c r="G47" s="273" t="s">
        <v>212</v>
      </c>
      <c r="H47" s="273"/>
      <c r="I47" s="301"/>
      <c r="XEO47" s="258"/>
      <c r="XEP47" s="258"/>
      <c r="XEQ47" s="258"/>
      <c r="XER47" s="258"/>
      <c r="XES47" s="258"/>
      <c r="XET47" s="258"/>
      <c r="XEU47" s="258"/>
      <c r="XEV47" s="258"/>
    </row>
    <row r="48" s="255" customFormat="1" ht="27" customHeight="1" spans="2:16376">
      <c r="B48" s="279"/>
      <c r="C48" s="294" t="s">
        <v>117</v>
      </c>
      <c r="D48" s="272" t="s">
        <v>33</v>
      </c>
      <c r="E48" s="272" t="s">
        <v>33</v>
      </c>
      <c r="F48" s="272" t="s">
        <v>33</v>
      </c>
      <c r="G48" s="295" t="s">
        <v>118</v>
      </c>
      <c r="H48" s="295"/>
      <c r="I48" s="305"/>
      <c r="XEO48" s="258"/>
      <c r="XEP48" s="258"/>
      <c r="XEQ48" s="258"/>
      <c r="XER48" s="258"/>
      <c r="XES48" s="258"/>
      <c r="XET48" s="258"/>
      <c r="XEU48" s="258"/>
      <c r="XEV48" s="258"/>
    </row>
    <row r="49" s="255" customFormat="1" ht="27" customHeight="1" spans="2:16376">
      <c r="B49" s="279"/>
      <c r="C49" s="294" t="s">
        <v>213</v>
      </c>
      <c r="D49" s="272" t="s">
        <v>33</v>
      </c>
      <c r="E49" s="272" t="s">
        <v>33</v>
      </c>
      <c r="F49" s="272" t="s">
        <v>33</v>
      </c>
      <c r="G49" s="273" t="s">
        <v>214</v>
      </c>
      <c r="H49" s="273"/>
      <c r="I49" s="301"/>
      <c r="XEO49" s="258"/>
      <c r="XEP49" s="258"/>
      <c r="XEQ49" s="258"/>
      <c r="XER49" s="258"/>
      <c r="XES49" s="258"/>
      <c r="XET49" s="258"/>
      <c r="XEU49" s="258"/>
      <c r="XEV49" s="258"/>
    </row>
    <row r="50" s="255" customFormat="1" ht="27" customHeight="1" spans="2:16376">
      <c r="B50" s="281"/>
      <c r="C50" s="294" t="s">
        <v>119</v>
      </c>
      <c r="D50" s="272" t="s">
        <v>33</v>
      </c>
      <c r="E50" s="272" t="s">
        <v>33</v>
      </c>
      <c r="F50" s="272" t="s">
        <v>33</v>
      </c>
      <c r="G50" s="273" t="s">
        <v>120</v>
      </c>
      <c r="H50" s="273"/>
      <c r="I50" s="301"/>
      <c r="XEO50" s="258"/>
      <c r="XEP50" s="258"/>
      <c r="XEQ50" s="258"/>
      <c r="XER50" s="258"/>
      <c r="XES50" s="258"/>
      <c r="XET50" s="258"/>
      <c r="XEU50" s="258"/>
      <c r="XEV50" s="258"/>
    </row>
    <row r="51" s="255" customFormat="1" ht="27" customHeight="1" spans="2:16376">
      <c r="B51" s="296" t="s">
        <v>215</v>
      </c>
      <c r="C51" s="275" t="s">
        <v>124</v>
      </c>
      <c r="D51" s="272" t="s">
        <v>33</v>
      </c>
      <c r="E51" s="272" t="s">
        <v>33</v>
      </c>
      <c r="F51" s="272" t="s">
        <v>33</v>
      </c>
      <c r="G51" s="273" t="s">
        <v>125</v>
      </c>
      <c r="H51" s="273"/>
      <c r="I51" s="301"/>
      <c r="XEO51" s="258"/>
      <c r="XEP51" s="258"/>
      <c r="XEQ51" s="258"/>
      <c r="XER51" s="258"/>
      <c r="XES51" s="258"/>
      <c r="XET51" s="258"/>
      <c r="XEU51" s="258"/>
      <c r="XEV51" s="258"/>
    </row>
    <row r="52" s="255" customFormat="1" ht="27" customHeight="1" spans="2:16376">
      <c r="B52" s="297"/>
      <c r="C52" s="275" t="s">
        <v>126</v>
      </c>
      <c r="D52" s="272" t="s">
        <v>33</v>
      </c>
      <c r="E52" s="272" t="s">
        <v>33</v>
      </c>
      <c r="F52" s="272" t="s">
        <v>33</v>
      </c>
      <c r="G52" s="273" t="s">
        <v>127</v>
      </c>
      <c r="H52" s="273"/>
      <c r="I52" s="301"/>
      <c r="XEO52" s="258"/>
      <c r="XEP52" s="258"/>
      <c r="XEQ52" s="258"/>
      <c r="XER52" s="258"/>
      <c r="XES52" s="258"/>
      <c r="XET52" s="258"/>
      <c r="XEU52" s="258"/>
      <c r="XEV52" s="258"/>
    </row>
    <row r="53" s="255" customFormat="1" ht="27" customHeight="1" spans="2:16376">
      <c r="B53" s="297"/>
      <c r="C53" s="275" t="s">
        <v>216</v>
      </c>
      <c r="D53" s="272" t="s">
        <v>33</v>
      </c>
      <c r="E53" s="272" t="s">
        <v>33</v>
      </c>
      <c r="F53" s="272" t="s">
        <v>33</v>
      </c>
      <c r="G53" s="273" t="s">
        <v>217</v>
      </c>
      <c r="H53" s="273"/>
      <c r="I53" s="301"/>
      <c r="XEO53" s="258"/>
      <c r="XEP53" s="258"/>
      <c r="XEQ53" s="258"/>
      <c r="XER53" s="258"/>
      <c r="XES53" s="258"/>
      <c r="XET53" s="258"/>
      <c r="XEU53" s="258"/>
      <c r="XEV53" s="258"/>
    </row>
    <row r="54" s="255" customFormat="1" ht="27" customHeight="1" spans="2:16376">
      <c r="B54" s="297"/>
      <c r="C54" s="275" t="s">
        <v>128</v>
      </c>
      <c r="D54" s="272" t="s">
        <v>33</v>
      </c>
      <c r="E54" s="272" t="s">
        <v>33</v>
      </c>
      <c r="F54" s="272" t="s">
        <v>33</v>
      </c>
      <c r="G54" s="273" t="s">
        <v>129</v>
      </c>
      <c r="H54" s="273"/>
      <c r="I54" s="301"/>
      <c r="XEO54" s="258"/>
      <c r="XEP54" s="258"/>
      <c r="XEQ54" s="258"/>
      <c r="XER54" s="258"/>
      <c r="XES54" s="258"/>
      <c r="XET54" s="258"/>
      <c r="XEU54" s="258"/>
      <c r="XEV54" s="258"/>
    </row>
    <row r="55" s="255" customFormat="1" ht="27" customHeight="1" spans="2:16376">
      <c r="B55" s="297"/>
      <c r="C55" s="275" t="s">
        <v>130</v>
      </c>
      <c r="D55" s="272" t="s">
        <v>33</v>
      </c>
      <c r="E55" s="272" t="s">
        <v>33</v>
      </c>
      <c r="F55" s="272" t="s">
        <v>33</v>
      </c>
      <c r="G55" s="273" t="s">
        <v>131</v>
      </c>
      <c r="H55" s="273"/>
      <c r="I55" s="301"/>
      <c r="XEO55" s="258"/>
      <c r="XEP55" s="258"/>
      <c r="XEQ55" s="258"/>
      <c r="XER55" s="258"/>
      <c r="XES55" s="258"/>
      <c r="XET55" s="258"/>
      <c r="XEU55" s="258"/>
      <c r="XEV55" s="258"/>
    </row>
    <row r="56" s="255" customFormat="1" ht="27" customHeight="1" spans="2:16376">
      <c r="B56" s="297"/>
      <c r="C56" s="275" t="s">
        <v>218</v>
      </c>
      <c r="D56" s="272" t="s">
        <v>33</v>
      </c>
      <c r="E56" s="272" t="s">
        <v>33</v>
      </c>
      <c r="F56" s="272" t="s">
        <v>33</v>
      </c>
      <c r="G56" s="273" t="s">
        <v>219</v>
      </c>
      <c r="H56" s="273"/>
      <c r="I56" s="301"/>
      <c r="XEO56" s="258"/>
      <c r="XEP56" s="258"/>
      <c r="XEQ56" s="258"/>
      <c r="XER56" s="258"/>
      <c r="XES56" s="258"/>
      <c r="XET56" s="258"/>
      <c r="XEU56" s="258"/>
      <c r="XEV56" s="258"/>
    </row>
    <row r="57" s="255" customFormat="1" ht="27" customHeight="1" spans="2:16376">
      <c r="B57" s="297"/>
      <c r="C57" s="275" t="s">
        <v>220</v>
      </c>
      <c r="D57" s="272" t="s">
        <v>33</v>
      </c>
      <c r="E57" s="272" t="s">
        <v>33</v>
      </c>
      <c r="F57" s="272" t="s">
        <v>33</v>
      </c>
      <c r="G57" s="273" t="s">
        <v>221</v>
      </c>
      <c r="H57" s="273"/>
      <c r="I57" s="301"/>
      <c r="XEO57" s="258"/>
      <c r="XEP57" s="258"/>
      <c r="XEQ57" s="258"/>
      <c r="XER57" s="258"/>
      <c r="XES57" s="258"/>
      <c r="XET57" s="258"/>
      <c r="XEU57" s="258"/>
      <c r="XEV57" s="258"/>
    </row>
    <row r="58" s="255" customFormat="1" ht="27" customHeight="1" spans="2:16376">
      <c r="B58" s="297"/>
      <c r="C58" s="275" t="s">
        <v>222</v>
      </c>
      <c r="D58" s="272" t="s">
        <v>33</v>
      </c>
      <c r="E58" s="272" t="s">
        <v>33</v>
      </c>
      <c r="F58" s="272" t="s">
        <v>33</v>
      </c>
      <c r="G58" s="273" t="s">
        <v>223</v>
      </c>
      <c r="H58" s="273"/>
      <c r="I58" s="301"/>
      <c r="XEO58" s="258"/>
      <c r="XEP58" s="258"/>
      <c r="XEQ58" s="258"/>
      <c r="XER58" s="258"/>
      <c r="XES58" s="258"/>
      <c r="XET58" s="258"/>
      <c r="XEU58" s="258"/>
      <c r="XEV58" s="258"/>
    </row>
    <row r="59" s="255" customFormat="1" ht="27" customHeight="1" spans="2:16376">
      <c r="B59" s="297"/>
      <c r="C59" s="275" t="s">
        <v>224</v>
      </c>
      <c r="D59" s="272" t="s">
        <v>33</v>
      </c>
      <c r="E59" s="272" t="s">
        <v>33</v>
      </c>
      <c r="F59" s="272" t="s">
        <v>33</v>
      </c>
      <c r="G59" s="273" t="s">
        <v>225</v>
      </c>
      <c r="H59" s="273"/>
      <c r="I59" s="301"/>
      <c r="XEO59" s="258"/>
      <c r="XEP59" s="258"/>
      <c r="XEQ59" s="258"/>
      <c r="XER59" s="258"/>
      <c r="XES59" s="258"/>
      <c r="XET59" s="258"/>
      <c r="XEU59" s="258"/>
      <c r="XEV59" s="258"/>
    </row>
    <row r="60" s="255" customFormat="1" ht="27" customHeight="1" spans="2:16376">
      <c r="B60" s="297"/>
      <c r="C60" s="275" t="s">
        <v>226</v>
      </c>
      <c r="D60" s="272" t="s">
        <v>33</v>
      </c>
      <c r="E60" s="272"/>
      <c r="F60" s="272"/>
      <c r="G60" s="273" t="s">
        <v>227</v>
      </c>
      <c r="H60" s="273"/>
      <c r="I60" s="301"/>
      <c r="XEO60" s="258"/>
      <c r="XEP60" s="258"/>
      <c r="XEQ60" s="258"/>
      <c r="XER60" s="258"/>
      <c r="XES60" s="258"/>
      <c r="XET60" s="258"/>
      <c r="XEU60" s="258"/>
      <c r="XEV60" s="258"/>
    </row>
    <row r="61" s="255" customFormat="1" ht="27" customHeight="1" spans="2:16376">
      <c r="B61" s="297"/>
      <c r="C61" s="275" t="s">
        <v>132</v>
      </c>
      <c r="D61" s="272" t="s">
        <v>33</v>
      </c>
      <c r="E61" s="272"/>
      <c r="F61" s="272"/>
      <c r="G61" s="273" t="s">
        <v>133</v>
      </c>
      <c r="H61" s="273"/>
      <c r="I61" s="301"/>
      <c r="XEO61" s="258"/>
      <c r="XEP61" s="258"/>
      <c r="XEQ61" s="258"/>
      <c r="XER61" s="258"/>
      <c r="XES61" s="258"/>
      <c r="XET61" s="258"/>
      <c r="XEU61" s="258"/>
      <c r="XEV61" s="258"/>
    </row>
    <row r="62" s="255" customFormat="1" ht="27" customHeight="1" spans="2:16376">
      <c r="B62" s="297"/>
      <c r="C62" s="275" t="s">
        <v>134</v>
      </c>
      <c r="D62" s="272" t="s">
        <v>33</v>
      </c>
      <c r="E62" s="272"/>
      <c r="F62" s="272"/>
      <c r="G62" s="273" t="s">
        <v>135</v>
      </c>
      <c r="H62" s="273"/>
      <c r="I62" s="301"/>
      <c r="XEO62" s="258"/>
      <c r="XEP62" s="258"/>
      <c r="XEQ62" s="258"/>
      <c r="XER62" s="258"/>
      <c r="XES62" s="258"/>
      <c r="XET62" s="258"/>
      <c r="XEU62" s="258"/>
      <c r="XEV62" s="258"/>
    </row>
    <row r="63" s="255" customFormat="1" ht="27" customHeight="1" spans="2:16376">
      <c r="B63" s="279"/>
      <c r="C63" s="294" t="s">
        <v>136</v>
      </c>
      <c r="D63" s="272" t="s">
        <v>33</v>
      </c>
      <c r="E63" s="272"/>
      <c r="F63" s="272"/>
      <c r="G63" s="273" t="s">
        <v>137</v>
      </c>
      <c r="H63" s="273"/>
      <c r="I63" s="301"/>
      <c r="XEO63" s="258"/>
      <c r="XEP63" s="258"/>
      <c r="XEQ63" s="258"/>
      <c r="XER63" s="258"/>
      <c r="XES63" s="258"/>
      <c r="XET63" s="258"/>
      <c r="XEU63" s="258"/>
      <c r="XEV63" s="258"/>
    </row>
    <row r="64" s="255" customFormat="1" ht="27" customHeight="1" spans="2:16376">
      <c r="B64" s="297"/>
      <c r="C64" s="275" t="s">
        <v>138</v>
      </c>
      <c r="D64" s="272"/>
      <c r="E64" s="272" t="s">
        <v>33</v>
      </c>
      <c r="F64" s="272" t="s">
        <v>33</v>
      </c>
      <c r="G64" s="273" t="s">
        <v>139</v>
      </c>
      <c r="H64" s="273"/>
      <c r="I64" s="301"/>
      <c r="XEO64" s="258"/>
      <c r="XEP64" s="258"/>
      <c r="XEQ64" s="258"/>
      <c r="XER64" s="258"/>
      <c r="XES64" s="258"/>
      <c r="XET64" s="258"/>
      <c r="XEU64" s="258"/>
      <c r="XEV64" s="258"/>
    </row>
    <row r="65" s="255" customFormat="1" ht="27" customHeight="1" spans="2:16376">
      <c r="B65" s="297"/>
      <c r="C65" s="275" t="s">
        <v>140</v>
      </c>
      <c r="D65" s="272"/>
      <c r="E65" s="272" t="s">
        <v>33</v>
      </c>
      <c r="F65" s="272" t="s">
        <v>33</v>
      </c>
      <c r="G65" s="273" t="s">
        <v>141</v>
      </c>
      <c r="H65" s="273"/>
      <c r="I65" s="301"/>
      <c r="XEO65" s="258"/>
      <c r="XEP65" s="258"/>
      <c r="XEQ65" s="258"/>
      <c r="XER65" s="258"/>
      <c r="XES65" s="258"/>
      <c r="XET65" s="258"/>
      <c r="XEU65" s="258"/>
      <c r="XEV65" s="258"/>
    </row>
    <row r="66" s="255" customFormat="1" ht="27" customHeight="1" spans="2:16376">
      <c r="B66" s="306"/>
      <c r="C66" s="275" t="s">
        <v>228</v>
      </c>
      <c r="D66" s="272"/>
      <c r="E66" s="272" t="s">
        <v>33</v>
      </c>
      <c r="F66" s="272" t="s">
        <v>33</v>
      </c>
      <c r="G66" s="273" t="s">
        <v>229</v>
      </c>
      <c r="H66" s="273"/>
      <c r="I66" s="301"/>
      <c r="XEO66" s="258"/>
      <c r="XEP66" s="258"/>
      <c r="XEQ66" s="258"/>
      <c r="XER66" s="258"/>
      <c r="XES66" s="258"/>
      <c r="XET66" s="258"/>
      <c r="XEU66" s="258"/>
      <c r="XEV66" s="258"/>
    </row>
    <row r="67" s="255" customFormat="1" ht="27" customHeight="1" spans="2:16376">
      <c r="B67" s="307" t="s">
        <v>142</v>
      </c>
      <c r="C67" s="275" t="s">
        <v>143</v>
      </c>
      <c r="D67" s="272" t="s">
        <v>33</v>
      </c>
      <c r="E67" s="272" t="s">
        <v>33</v>
      </c>
      <c r="F67" s="272" t="s">
        <v>33</v>
      </c>
      <c r="G67" s="273" t="s">
        <v>144</v>
      </c>
      <c r="H67" s="273"/>
      <c r="I67" s="301"/>
      <c r="XEO67" s="258"/>
      <c r="XEP67" s="258"/>
      <c r="XEQ67" s="258"/>
      <c r="XER67" s="258"/>
      <c r="XES67" s="258"/>
      <c r="XET67" s="258"/>
      <c r="XEU67" s="258"/>
      <c r="XEV67" s="258"/>
    </row>
    <row r="68" s="255" customFormat="1" ht="27" customHeight="1" spans="2:16376">
      <c r="B68" s="308" t="s">
        <v>145</v>
      </c>
      <c r="C68" s="293" t="s">
        <v>230</v>
      </c>
      <c r="D68" s="309" t="s">
        <v>33</v>
      </c>
      <c r="E68" s="309" t="s">
        <v>33</v>
      </c>
      <c r="F68" s="309" t="s">
        <v>33</v>
      </c>
      <c r="G68" s="273" t="s">
        <v>231</v>
      </c>
      <c r="H68" s="273"/>
      <c r="I68" s="301"/>
      <c r="XEO68" s="258"/>
      <c r="XEP68" s="258"/>
      <c r="XEQ68" s="258"/>
      <c r="XER68" s="258"/>
      <c r="XES68" s="258"/>
      <c r="XET68" s="258"/>
      <c r="XEU68" s="258"/>
      <c r="XEV68" s="258"/>
    </row>
    <row r="69" s="255" customFormat="1" ht="27" customHeight="1" spans="2:16376">
      <c r="B69" s="310"/>
      <c r="C69" s="293" t="s">
        <v>232</v>
      </c>
      <c r="D69" s="309" t="s">
        <v>33</v>
      </c>
      <c r="E69" s="309" t="s">
        <v>33</v>
      </c>
      <c r="F69" s="309" t="s">
        <v>33</v>
      </c>
      <c r="G69" s="273" t="s">
        <v>233</v>
      </c>
      <c r="H69" s="273"/>
      <c r="I69" s="301"/>
      <c r="XEO69" s="258"/>
      <c r="XEP69" s="258"/>
      <c r="XEQ69" s="258"/>
      <c r="XER69" s="258"/>
      <c r="XES69" s="258"/>
      <c r="XET69" s="258"/>
      <c r="XEU69" s="258"/>
      <c r="XEV69" s="258"/>
    </row>
    <row r="70" s="255" customFormat="1" ht="27" customHeight="1" spans="2:16376">
      <c r="B70" s="310"/>
      <c r="C70" s="293" t="s">
        <v>234</v>
      </c>
      <c r="D70" s="309" t="s">
        <v>33</v>
      </c>
      <c r="E70" s="309" t="s">
        <v>33</v>
      </c>
      <c r="F70" s="309" t="s">
        <v>33</v>
      </c>
      <c r="G70" s="273" t="s">
        <v>147</v>
      </c>
      <c r="H70" s="273"/>
      <c r="I70" s="301"/>
      <c r="XEO70" s="258"/>
      <c r="XEP70" s="258"/>
      <c r="XEQ70" s="258"/>
      <c r="XER70" s="258"/>
      <c r="XES70" s="258"/>
      <c r="XET70" s="258"/>
      <c r="XEU70" s="258"/>
      <c r="XEV70" s="258"/>
    </row>
    <row r="71" s="255" customFormat="1" ht="27" customHeight="1" spans="2:16376">
      <c r="B71" s="311"/>
      <c r="C71" s="293" t="s">
        <v>148</v>
      </c>
      <c r="D71" s="272" t="s">
        <v>33</v>
      </c>
      <c r="E71" s="272" t="s">
        <v>33</v>
      </c>
      <c r="F71" s="272" t="s">
        <v>33</v>
      </c>
      <c r="G71" s="273" t="s">
        <v>149</v>
      </c>
      <c r="H71" s="273"/>
      <c r="I71" s="301"/>
      <c r="XEO71" s="258"/>
      <c r="XEP71" s="258"/>
      <c r="XEQ71" s="258"/>
      <c r="XER71" s="258"/>
      <c r="XES71" s="258"/>
      <c r="XET71" s="258"/>
      <c r="XEU71" s="258"/>
      <c r="XEV71" s="258"/>
    </row>
    <row r="72" s="255" customFormat="1" ht="27" customHeight="1" spans="2:16376">
      <c r="B72" s="282" t="s">
        <v>150</v>
      </c>
      <c r="C72" s="271" t="s">
        <v>151</v>
      </c>
      <c r="D72" s="272" t="s">
        <v>33</v>
      </c>
      <c r="E72" s="272" t="s">
        <v>33</v>
      </c>
      <c r="F72" s="272" t="s">
        <v>33</v>
      </c>
      <c r="G72" s="312" t="s">
        <v>152</v>
      </c>
      <c r="H72" s="312"/>
      <c r="I72" s="329"/>
      <c r="XEO72" s="258"/>
      <c r="XEP72" s="258"/>
      <c r="XEQ72" s="258"/>
      <c r="XER72" s="258"/>
      <c r="XES72" s="258"/>
      <c r="XET72" s="258"/>
      <c r="XEU72" s="258"/>
      <c r="XEV72" s="258"/>
    </row>
    <row r="73" s="255" customFormat="1" ht="27" customHeight="1" spans="2:16376">
      <c r="B73" s="283"/>
      <c r="C73" s="276" t="s">
        <v>153</v>
      </c>
      <c r="D73" s="272" t="s">
        <v>33</v>
      </c>
      <c r="E73" s="272" t="s">
        <v>33</v>
      </c>
      <c r="F73" s="272" t="s">
        <v>33</v>
      </c>
      <c r="G73" s="312" t="s">
        <v>154</v>
      </c>
      <c r="H73" s="312"/>
      <c r="I73" s="329"/>
      <c r="XEO73" s="258"/>
      <c r="XEP73" s="258"/>
      <c r="XEQ73" s="258"/>
      <c r="XER73" s="258"/>
      <c r="XES73" s="258"/>
      <c r="XET73" s="258"/>
      <c r="XEU73" s="258"/>
      <c r="XEV73" s="258"/>
    </row>
    <row r="74" s="255" customFormat="1" ht="27" customHeight="1" spans="2:16376">
      <c r="B74" s="283"/>
      <c r="C74" s="276" t="s">
        <v>155</v>
      </c>
      <c r="D74" s="272" t="s">
        <v>33</v>
      </c>
      <c r="E74" s="272"/>
      <c r="F74" s="272"/>
      <c r="G74" s="312" t="s">
        <v>156</v>
      </c>
      <c r="H74" s="312"/>
      <c r="I74" s="329"/>
      <c r="XEO74" s="258"/>
      <c r="XEP74" s="258"/>
      <c r="XEQ74" s="258"/>
      <c r="XER74" s="258"/>
      <c r="XES74" s="258"/>
      <c r="XET74" s="258"/>
      <c r="XEU74" s="258"/>
      <c r="XEV74" s="258"/>
    </row>
    <row r="75" s="255" customFormat="1" ht="27" customHeight="1" spans="2:16376">
      <c r="B75" s="283"/>
      <c r="C75" s="276" t="s">
        <v>157</v>
      </c>
      <c r="D75" s="271"/>
      <c r="E75" s="272" t="s">
        <v>33</v>
      </c>
      <c r="F75" s="272" t="s">
        <v>33</v>
      </c>
      <c r="G75" s="312" t="s">
        <v>158</v>
      </c>
      <c r="H75" s="312"/>
      <c r="I75" s="329"/>
      <c r="XEO75" s="258"/>
      <c r="XEP75" s="258"/>
      <c r="XEQ75" s="258"/>
      <c r="XER75" s="258"/>
      <c r="XES75" s="258"/>
      <c r="XET75" s="258"/>
      <c r="XEU75" s="258"/>
      <c r="XEV75" s="258"/>
    </row>
    <row r="76" s="255" customFormat="1" ht="27" customHeight="1" spans="2:16376">
      <c r="B76" s="283"/>
      <c r="C76" s="276" t="s">
        <v>159</v>
      </c>
      <c r="D76" s="271"/>
      <c r="E76" s="272" t="s">
        <v>33</v>
      </c>
      <c r="F76" s="272"/>
      <c r="G76" s="312" t="s">
        <v>160</v>
      </c>
      <c r="H76" s="312"/>
      <c r="I76" s="329"/>
      <c r="XEO76" s="258"/>
      <c r="XEP76" s="258"/>
      <c r="XEQ76" s="258"/>
      <c r="XER76" s="258"/>
      <c r="XES76" s="258"/>
      <c r="XET76" s="258"/>
      <c r="XEU76" s="258"/>
      <c r="XEV76" s="258"/>
    </row>
    <row r="77" s="255" customFormat="1" ht="27" customHeight="1" spans="2:16376">
      <c r="B77" s="283"/>
      <c r="C77" s="275" t="s">
        <v>161</v>
      </c>
      <c r="D77" s="271"/>
      <c r="E77" s="271"/>
      <c r="F77" s="272" t="s">
        <v>33</v>
      </c>
      <c r="G77" s="312" t="s">
        <v>160</v>
      </c>
      <c r="H77" s="312"/>
      <c r="I77" s="329"/>
      <c r="XEO77" s="258"/>
      <c r="XEP77" s="258"/>
      <c r="XEQ77" s="258"/>
      <c r="XER77" s="258"/>
      <c r="XES77" s="258"/>
      <c r="XET77" s="258"/>
      <c r="XEU77" s="258"/>
      <c r="XEV77" s="258"/>
    </row>
    <row r="78" s="255" customFormat="1" ht="27" customHeight="1" spans="2:16376">
      <c r="B78" s="290"/>
      <c r="C78" s="293" t="s">
        <v>162</v>
      </c>
      <c r="D78" s="272" t="s">
        <v>33</v>
      </c>
      <c r="E78" s="272" t="s">
        <v>33</v>
      </c>
      <c r="F78" s="272" t="s">
        <v>33</v>
      </c>
      <c r="G78" s="273" t="s">
        <v>163</v>
      </c>
      <c r="H78" s="273"/>
      <c r="I78" s="301"/>
      <c r="XEO78" s="258"/>
      <c r="XEP78" s="258"/>
      <c r="XEQ78" s="258"/>
      <c r="XER78" s="258"/>
      <c r="XES78" s="258"/>
      <c r="XET78" s="258"/>
      <c r="XEU78" s="258"/>
      <c r="XEV78" s="258"/>
    </row>
    <row r="79" s="255" customFormat="1" ht="27" customHeight="1" spans="2:16376">
      <c r="B79" s="270" t="s">
        <v>164</v>
      </c>
      <c r="C79" s="313" t="s">
        <v>165</v>
      </c>
      <c r="D79" s="272" t="s">
        <v>33</v>
      </c>
      <c r="E79" s="272" t="s">
        <v>33</v>
      </c>
      <c r="F79" s="272" t="s">
        <v>33</v>
      </c>
      <c r="G79" s="312" t="s">
        <v>166</v>
      </c>
      <c r="H79" s="312"/>
      <c r="I79" s="329"/>
      <c r="XEO79" s="258"/>
      <c r="XEP79" s="258"/>
      <c r="XEQ79" s="258"/>
      <c r="XER79" s="258"/>
      <c r="XES79" s="258"/>
      <c r="XET79" s="258"/>
      <c r="XEU79" s="258"/>
      <c r="XEV79" s="258"/>
    </row>
    <row r="80" s="255" customFormat="1" ht="27" customHeight="1" spans="2:16376">
      <c r="B80" s="282" t="s">
        <v>167</v>
      </c>
      <c r="C80" s="275" t="s">
        <v>168</v>
      </c>
      <c r="D80" s="272" t="s">
        <v>33</v>
      </c>
      <c r="E80" s="272" t="s">
        <v>33</v>
      </c>
      <c r="F80" s="272" t="s">
        <v>33</v>
      </c>
      <c r="G80" s="314" t="s">
        <v>169</v>
      </c>
      <c r="H80" s="315"/>
      <c r="I80" s="330"/>
      <c r="XEO80" s="258"/>
      <c r="XEP80" s="258"/>
      <c r="XEQ80" s="258"/>
      <c r="XER80" s="258"/>
      <c r="XES80" s="258"/>
      <c r="XET80" s="258"/>
      <c r="XEU80" s="258"/>
      <c r="XEV80" s="258"/>
    </row>
    <row r="81" s="255" customFormat="1" ht="27" customHeight="1" spans="2:16376">
      <c r="B81" s="290"/>
      <c r="C81" s="275" t="s">
        <v>170</v>
      </c>
      <c r="D81" s="272" t="s">
        <v>33</v>
      </c>
      <c r="E81" s="272" t="s">
        <v>33</v>
      </c>
      <c r="F81" s="272" t="s">
        <v>33</v>
      </c>
      <c r="G81" s="316"/>
      <c r="H81" s="317"/>
      <c r="I81" s="331"/>
      <c r="XEO81" s="258"/>
      <c r="XEP81" s="258"/>
      <c r="XEQ81" s="258"/>
      <c r="XER81" s="258"/>
      <c r="XES81" s="258"/>
      <c r="XET81" s="258"/>
      <c r="XEU81" s="258"/>
      <c r="XEV81" s="258"/>
    </row>
    <row r="82" s="255" customFormat="1" ht="27" customHeight="1" spans="2:16376">
      <c r="B82" s="270" t="s">
        <v>235</v>
      </c>
      <c r="C82" s="275" t="s">
        <v>236</v>
      </c>
      <c r="D82" s="272" t="s">
        <v>33</v>
      </c>
      <c r="E82" s="272" t="s">
        <v>33</v>
      </c>
      <c r="F82" s="272" t="s">
        <v>33</v>
      </c>
      <c r="G82" s="312" t="s">
        <v>237</v>
      </c>
      <c r="H82" s="312"/>
      <c r="I82" s="329"/>
      <c r="XEO82" s="258"/>
      <c r="XEP82" s="258"/>
      <c r="XEQ82" s="258"/>
      <c r="XER82" s="258"/>
      <c r="XES82" s="258"/>
      <c r="XET82" s="258"/>
      <c r="XEU82" s="258"/>
      <c r="XEV82" s="258"/>
    </row>
    <row r="83" s="255" customFormat="1" ht="27" customHeight="1" spans="2:16376">
      <c r="B83" s="277" t="s">
        <v>171</v>
      </c>
      <c r="C83" s="294" t="s">
        <v>172</v>
      </c>
      <c r="D83" s="272" t="s">
        <v>33</v>
      </c>
      <c r="E83" s="272" t="s">
        <v>33</v>
      </c>
      <c r="F83" s="272" t="s">
        <v>33</v>
      </c>
      <c r="G83" s="273" t="s">
        <v>173</v>
      </c>
      <c r="H83" s="273"/>
      <c r="I83" s="301"/>
      <c r="XEO83" s="258"/>
      <c r="XEP83" s="258"/>
      <c r="XEQ83" s="258"/>
      <c r="XER83" s="258"/>
      <c r="XES83" s="258"/>
      <c r="XET83" s="258"/>
      <c r="XEU83" s="258"/>
      <c r="XEV83" s="258"/>
    </row>
    <row r="84" s="255" customFormat="1" ht="27" customHeight="1" spans="2:16376">
      <c r="B84" s="277" t="s">
        <v>174</v>
      </c>
      <c r="C84" s="293" t="s">
        <v>175</v>
      </c>
      <c r="D84" s="272" t="s">
        <v>33</v>
      </c>
      <c r="E84" s="272" t="s">
        <v>33</v>
      </c>
      <c r="F84" s="272" t="s">
        <v>33</v>
      </c>
      <c r="G84" s="273"/>
      <c r="H84" s="273"/>
      <c r="I84" s="301"/>
      <c r="XEO84" s="258"/>
      <c r="XEP84" s="258"/>
      <c r="XEQ84" s="258"/>
      <c r="XER84" s="258"/>
      <c r="XES84" s="258"/>
      <c r="XET84" s="258"/>
      <c r="XEU84" s="258"/>
      <c r="XEV84" s="258"/>
    </row>
    <row r="85" s="255" customFormat="1" ht="27" customHeight="1" spans="2:16376">
      <c r="B85" s="270" t="s">
        <v>176</v>
      </c>
      <c r="C85" s="318"/>
      <c r="D85" s="272" t="s">
        <v>33</v>
      </c>
      <c r="E85" s="272" t="s">
        <v>33</v>
      </c>
      <c r="F85" s="272" t="s">
        <v>33</v>
      </c>
      <c r="G85" s="273"/>
      <c r="H85" s="273"/>
      <c r="I85" s="301"/>
      <c r="XEO85" s="258"/>
      <c r="XEP85" s="258"/>
      <c r="XEQ85" s="258"/>
      <c r="XER85" s="258"/>
      <c r="XES85" s="258"/>
      <c r="XET85" s="258"/>
      <c r="XEU85" s="258"/>
      <c r="XEV85" s="258"/>
    </row>
    <row r="86" s="255" customFormat="1" ht="27" customHeight="1" spans="2:16376">
      <c r="B86" s="270" t="s">
        <v>177</v>
      </c>
      <c r="C86" s="318"/>
      <c r="D86" s="272" t="s">
        <v>33</v>
      </c>
      <c r="E86" s="272" t="s">
        <v>33</v>
      </c>
      <c r="F86" s="272" t="s">
        <v>33</v>
      </c>
      <c r="G86" s="273"/>
      <c r="H86" s="273"/>
      <c r="I86" s="301"/>
      <c r="XEO86" s="258"/>
      <c r="XEP86" s="258"/>
      <c r="XEQ86" s="258"/>
      <c r="XER86" s="258"/>
      <c r="XES86" s="258"/>
      <c r="XET86" s="258"/>
      <c r="XEU86" s="258"/>
      <c r="XEV86" s="258"/>
    </row>
    <row r="87" s="255" customFormat="1" ht="27" customHeight="1" spans="2:16376">
      <c r="B87" s="319" t="s">
        <v>178</v>
      </c>
      <c r="C87" s="320"/>
      <c r="D87" s="321" t="s">
        <v>33</v>
      </c>
      <c r="E87" s="321" t="s">
        <v>33</v>
      </c>
      <c r="F87" s="321" t="s">
        <v>33</v>
      </c>
      <c r="G87" s="322"/>
      <c r="H87" s="322"/>
      <c r="I87" s="332"/>
      <c r="XEO87" s="258"/>
      <c r="XEP87" s="258"/>
      <c r="XEQ87" s="258"/>
      <c r="XER87" s="258"/>
      <c r="XES87" s="258"/>
      <c r="XET87" s="258"/>
      <c r="XEU87" s="258"/>
      <c r="XEV87" s="258"/>
    </row>
    <row r="88" s="256" customFormat="1" ht="30" customHeight="1" spans="1:9">
      <c r="A88" s="260"/>
      <c r="B88" s="323" t="s">
        <v>179</v>
      </c>
      <c r="C88" s="324"/>
      <c r="D88" s="324"/>
      <c r="E88" s="324"/>
      <c r="F88" s="324"/>
      <c r="G88" s="324"/>
      <c r="H88" s="324"/>
      <c r="I88" s="333"/>
    </row>
    <row r="89" s="255" customFormat="1" ht="41" customHeight="1" spans="2:16376">
      <c r="B89" s="290" t="s">
        <v>180</v>
      </c>
      <c r="C89" s="325" t="s">
        <v>181</v>
      </c>
      <c r="D89" s="325"/>
      <c r="E89" s="325"/>
      <c r="F89" s="325"/>
      <c r="G89" s="326" t="s">
        <v>182</v>
      </c>
      <c r="H89" s="326"/>
      <c r="I89" s="334"/>
      <c r="XEO89" s="258"/>
      <c r="XEP89" s="258"/>
      <c r="XEQ89" s="258"/>
      <c r="XER89" s="258"/>
      <c r="XES89" s="258"/>
      <c r="XET89" s="258"/>
      <c r="XEU89" s="258"/>
      <c r="XEV89" s="258"/>
    </row>
    <row r="90" s="255" customFormat="1" ht="41" customHeight="1" spans="2:16376">
      <c r="B90" s="270"/>
      <c r="C90" s="272" t="s">
        <v>183</v>
      </c>
      <c r="D90" s="272"/>
      <c r="E90" s="272"/>
      <c r="F90" s="272"/>
      <c r="G90" s="273" t="s">
        <v>184</v>
      </c>
      <c r="H90" s="273"/>
      <c r="I90" s="301"/>
      <c r="XEO90" s="258"/>
      <c r="XEP90" s="258"/>
      <c r="XEQ90" s="258"/>
      <c r="XER90" s="258"/>
      <c r="XES90" s="258"/>
      <c r="XET90" s="258"/>
      <c r="XEU90" s="258"/>
      <c r="XEV90" s="258"/>
    </row>
    <row r="91" s="255" customFormat="1" ht="41" customHeight="1" spans="2:16376">
      <c r="B91" s="270" t="s">
        <v>185</v>
      </c>
      <c r="C91" s="272" t="s">
        <v>186</v>
      </c>
      <c r="D91" s="272" t="s">
        <v>33</v>
      </c>
      <c r="E91" s="272" t="s">
        <v>33</v>
      </c>
      <c r="F91" s="272" t="s">
        <v>33</v>
      </c>
      <c r="G91" s="273" t="s">
        <v>187</v>
      </c>
      <c r="H91" s="273"/>
      <c r="I91" s="301"/>
      <c r="XEO91" s="258"/>
      <c r="XEP91" s="258"/>
      <c r="XEQ91" s="258"/>
      <c r="XER91" s="258"/>
      <c r="XES91" s="258"/>
      <c r="XET91" s="258"/>
      <c r="XEU91" s="258"/>
      <c r="XEV91" s="258"/>
    </row>
    <row r="92" s="255" customFormat="1" ht="41" customHeight="1" spans="2:16376">
      <c r="B92" s="270"/>
      <c r="C92" s="272" t="s">
        <v>188</v>
      </c>
      <c r="D92" s="272" t="s">
        <v>33</v>
      </c>
      <c r="E92" s="272" t="s">
        <v>33</v>
      </c>
      <c r="F92" s="272" t="s">
        <v>33</v>
      </c>
      <c r="G92" s="273" t="s">
        <v>189</v>
      </c>
      <c r="H92" s="273"/>
      <c r="I92" s="301"/>
      <c r="XEO92" s="258"/>
      <c r="XEP92" s="258"/>
      <c r="XEQ92" s="258"/>
      <c r="XER92" s="258"/>
      <c r="XES92" s="258"/>
      <c r="XET92" s="258"/>
      <c r="XEU92" s="258"/>
      <c r="XEV92" s="258"/>
    </row>
    <row r="93" s="255" customFormat="1" ht="41" customHeight="1" spans="2:16376">
      <c r="B93" s="270"/>
      <c r="C93" s="272" t="s">
        <v>190</v>
      </c>
      <c r="D93" s="272" t="s">
        <v>33</v>
      </c>
      <c r="E93" s="272" t="s">
        <v>33</v>
      </c>
      <c r="F93" s="272" t="s">
        <v>33</v>
      </c>
      <c r="G93" s="273" t="s">
        <v>191</v>
      </c>
      <c r="H93" s="273"/>
      <c r="I93" s="301"/>
      <c r="XEO93" s="258"/>
      <c r="XEP93" s="258"/>
      <c r="XEQ93" s="258"/>
      <c r="XER93" s="258"/>
      <c r="XES93" s="258"/>
      <c r="XET93" s="258"/>
      <c r="XEU93" s="258"/>
      <c r="XEV93" s="258"/>
    </row>
    <row r="94" s="255" customFormat="1" ht="41" customHeight="1" spans="2:16376">
      <c r="B94" s="270"/>
      <c r="C94" s="272" t="s">
        <v>192</v>
      </c>
      <c r="D94" s="272" t="s">
        <v>33</v>
      </c>
      <c r="E94" s="272" t="s">
        <v>33</v>
      </c>
      <c r="F94" s="272" t="s">
        <v>33</v>
      </c>
      <c r="G94" s="273" t="s">
        <v>193</v>
      </c>
      <c r="H94" s="273"/>
      <c r="I94" s="301"/>
      <c r="XEO94" s="258"/>
      <c r="XEP94" s="258"/>
      <c r="XEQ94" s="258"/>
      <c r="XER94" s="258"/>
      <c r="XES94" s="258"/>
      <c r="XET94" s="258"/>
      <c r="XEU94" s="258"/>
      <c r="XEV94" s="258"/>
    </row>
    <row r="95" s="255" customFormat="1" ht="41" customHeight="1" spans="2:16376">
      <c r="B95" s="270"/>
      <c r="C95" s="272" t="s">
        <v>194</v>
      </c>
      <c r="D95" s="272" t="s">
        <v>33</v>
      </c>
      <c r="E95" s="272" t="s">
        <v>33</v>
      </c>
      <c r="F95" s="272" t="s">
        <v>33</v>
      </c>
      <c r="G95" s="273" t="s">
        <v>195</v>
      </c>
      <c r="H95" s="273"/>
      <c r="I95" s="301"/>
      <c r="XEO95" s="258"/>
      <c r="XEP95" s="258"/>
      <c r="XEQ95" s="258"/>
      <c r="XER95" s="258"/>
      <c r="XES95" s="258"/>
      <c r="XET95" s="258"/>
      <c r="XEU95" s="258"/>
      <c r="XEV95" s="258"/>
    </row>
    <row r="96" s="255" customFormat="1" ht="41" customHeight="1" spans="2:16376">
      <c r="B96" s="270"/>
      <c r="C96" s="272" t="s">
        <v>196</v>
      </c>
      <c r="D96" s="272" t="s">
        <v>33</v>
      </c>
      <c r="E96" s="272" t="s">
        <v>33</v>
      </c>
      <c r="F96" s="272" t="s">
        <v>33</v>
      </c>
      <c r="G96" s="273" t="s">
        <v>197</v>
      </c>
      <c r="H96" s="273"/>
      <c r="I96" s="301"/>
      <c r="XEO96" s="258"/>
      <c r="XEP96" s="258"/>
      <c r="XEQ96" s="258"/>
      <c r="XER96" s="258"/>
      <c r="XES96" s="258"/>
      <c r="XET96" s="258"/>
      <c r="XEU96" s="258"/>
      <c r="XEV96" s="258"/>
    </row>
    <row r="97" s="255" customFormat="1" ht="41" customHeight="1" spans="2:16376">
      <c r="B97" s="319"/>
      <c r="C97" s="321" t="s">
        <v>198</v>
      </c>
      <c r="D97" s="321" t="s">
        <v>33</v>
      </c>
      <c r="E97" s="321" t="s">
        <v>33</v>
      </c>
      <c r="F97" s="321" t="s">
        <v>33</v>
      </c>
      <c r="G97" s="322" t="s">
        <v>199</v>
      </c>
      <c r="H97" s="322"/>
      <c r="I97" s="332"/>
      <c r="XEO97" s="258"/>
      <c r="XEP97" s="258"/>
      <c r="XEQ97" s="258"/>
      <c r="XER97" s="258"/>
      <c r="XES97" s="258"/>
      <c r="XET97" s="258"/>
      <c r="XEU97" s="258"/>
      <c r="XEV97" s="258"/>
    </row>
    <row r="98" s="255" customFormat="1" ht="30" customHeight="1" spans="3:16376">
      <c r="C98" s="327" t="s">
        <v>200</v>
      </c>
      <c r="D98" s="328">
        <v>3888</v>
      </c>
      <c r="E98" s="328">
        <v>3888</v>
      </c>
      <c r="F98" s="328">
        <v>3888</v>
      </c>
      <c r="XEO98" s="258"/>
      <c r="XEP98" s="258"/>
      <c r="XEQ98" s="258"/>
      <c r="XER98" s="258"/>
      <c r="XES98" s="258"/>
      <c r="XET98" s="258"/>
      <c r="XEU98" s="258"/>
      <c r="XEV98" s="258"/>
    </row>
  </sheetData>
  <mergeCells count="109">
    <mergeCell ref="B1:I1"/>
    <mergeCell ref="E2:F2"/>
    <mergeCell ref="G4:I4"/>
    <mergeCell ref="G5:I5"/>
    <mergeCell ref="G6:I6"/>
    <mergeCell ref="G7:I7"/>
    <mergeCell ref="G8:I8"/>
    <mergeCell ref="G9:I9"/>
    <mergeCell ref="G10:I10"/>
    <mergeCell ref="G11:I11"/>
    <mergeCell ref="G12:I12"/>
    <mergeCell ref="G13:I13"/>
    <mergeCell ref="G14:I14"/>
    <mergeCell ref="G15:I15"/>
    <mergeCell ref="G18:I18"/>
    <mergeCell ref="G19:I19"/>
    <mergeCell ref="G20:I20"/>
    <mergeCell ref="G21:I21"/>
    <mergeCell ref="G22:I22"/>
    <mergeCell ref="G26:I26"/>
    <mergeCell ref="G27:I27"/>
    <mergeCell ref="G28:I28"/>
    <mergeCell ref="G29:I29"/>
    <mergeCell ref="G33:I33"/>
    <mergeCell ref="G34:I34"/>
    <mergeCell ref="G37:I37"/>
    <mergeCell ref="G38:I38"/>
    <mergeCell ref="G39:I39"/>
    <mergeCell ref="G43:I43"/>
    <mergeCell ref="G44:I44"/>
    <mergeCell ref="G45:I45"/>
    <mergeCell ref="G46:I46"/>
    <mergeCell ref="G47:I47"/>
    <mergeCell ref="G48:I48"/>
    <mergeCell ref="G49:I49"/>
    <mergeCell ref="G50:I50"/>
    <mergeCell ref="G51:I51"/>
    <mergeCell ref="G52:I52"/>
    <mergeCell ref="G53:I53"/>
    <mergeCell ref="G54:I54"/>
    <mergeCell ref="G55:I55"/>
    <mergeCell ref="G56:I56"/>
    <mergeCell ref="G57:I57"/>
    <mergeCell ref="G58:I58"/>
    <mergeCell ref="G59:I59"/>
    <mergeCell ref="G60:I60"/>
    <mergeCell ref="G61:I61"/>
    <mergeCell ref="G62:I62"/>
    <mergeCell ref="G63:I63"/>
    <mergeCell ref="G64:I64"/>
    <mergeCell ref="G65:I65"/>
    <mergeCell ref="G66:I66"/>
    <mergeCell ref="G67:I67"/>
    <mergeCell ref="G68:I68"/>
    <mergeCell ref="G69:I69"/>
    <mergeCell ref="G70:I70"/>
    <mergeCell ref="G71:I71"/>
    <mergeCell ref="G72:I72"/>
    <mergeCell ref="G73:I73"/>
    <mergeCell ref="G74:I74"/>
    <mergeCell ref="G75:I75"/>
    <mergeCell ref="G76:I76"/>
    <mergeCell ref="G77:I77"/>
    <mergeCell ref="G78:I78"/>
    <mergeCell ref="G79:I79"/>
    <mergeCell ref="G82:I82"/>
    <mergeCell ref="G83:I83"/>
    <mergeCell ref="G84:I84"/>
    <mergeCell ref="B85:C85"/>
    <mergeCell ref="G85:I85"/>
    <mergeCell ref="B86:C86"/>
    <mergeCell ref="G86:I86"/>
    <mergeCell ref="B87:C87"/>
    <mergeCell ref="G87:I87"/>
    <mergeCell ref="B88:I88"/>
    <mergeCell ref="G89:I89"/>
    <mergeCell ref="G90:I90"/>
    <mergeCell ref="G91:I91"/>
    <mergeCell ref="G92:I92"/>
    <mergeCell ref="G93:I93"/>
    <mergeCell ref="G94:I94"/>
    <mergeCell ref="G95:I95"/>
    <mergeCell ref="G96:I96"/>
    <mergeCell ref="G97:I97"/>
    <mergeCell ref="B7:B12"/>
    <mergeCell ref="B16:B19"/>
    <mergeCell ref="B22:B32"/>
    <mergeCell ref="B33:B34"/>
    <mergeCell ref="B35:B43"/>
    <mergeCell ref="B44:B46"/>
    <mergeCell ref="B47:B50"/>
    <mergeCell ref="B51:B66"/>
    <mergeCell ref="B68:B71"/>
    <mergeCell ref="B72:B78"/>
    <mergeCell ref="B80:B81"/>
    <mergeCell ref="B89:B90"/>
    <mergeCell ref="B91:B97"/>
    <mergeCell ref="D2:D3"/>
    <mergeCell ref="D16:D17"/>
    <mergeCell ref="E16:E17"/>
    <mergeCell ref="F16:F17"/>
    <mergeCell ref="B2:C3"/>
    <mergeCell ref="G2:I3"/>
    <mergeCell ref="G16:I17"/>
    <mergeCell ref="G23:I25"/>
    <mergeCell ref="G30:I32"/>
    <mergeCell ref="G35:I36"/>
    <mergeCell ref="G40:I42"/>
    <mergeCell ref="G80:I81"/>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U100"/>
  <sheetViews>
    <sheetView topLeftCell="A91" workbookViewId="0">
      <selection activeCell="G89" sqref="G89:I89"/>
    </sheetView>
  </sheetViews>
  <sheetFormatPr defaultColWidth="9" defaultRowHeight="13.5"/>
  <cols>
    <col min="1" max="1" width="1.75" style="255" customWidth="1"/>
    <col min="2" max="2" width="16.375" style="255" customWidth="1"/>
    <col min="3" max="3" width="33.875" style="255" customWidth="1"/>
    <col min="4" max="6" width="8.75" style="255" customWidth="1"/>
    <col min="7" max="9" width="22.875" style="255" customWidth="1"/>
    <col min="10" max="10" width="2.5" style="255" customWidth="1"/>
    <col min="11" max="16359" width="9" style="255"/>
    <col min="16360" max="16367" width="9" style="258"/>
  </cols>
  <sheetData>
    <row r="1" s="255" customFormat="1" ht="52" customHeight="1" spans="2:9">
      <c r="B1" s="259" t="s">
        <v>238</v>
      </c>
      <c r="C1" s="259"/>
      <c r="D1" s="259"/>
      <c r="E1" s="259"/>
      <c r="F1" s="259"/>
      <c r="G1" s="259"/>
      <c r="H1" s="259"/>
      <c r="I1" s="259"/>
    </row>
    <row r="2" s="256" customFormat="1" ht="30" customHeight="1" spans="1:9">
      <c r="A2" s="260"/>
      <c r="B2" s="261" t="s">
        <v>25</v>
      </c>
      <c r="C2" s="262"/>
      <c r="D2" s="262" t="s">
        <v>26</v>
      </c>
      <c r="E2" s="262" t="s">
        <v>27</v>
      </c>
      <c r="F2" s="262"/>
      <c r="G2" s="262" t="s">
        <v>28</v>
      </c>
      <c r="H2" s="262"/>
      <c r="I2" s="298"/>
    </row>
    <row r="3" s="256" customFormat="1" ht="30" customHeight="1" spans="1:9">
      <c r="A3" s="260"/>
      <c r="B3" s="263"/>
      <c r="C3" s="264"/>
      <c r="D3" s="264"/>
      <c r="E3" s="264" t="s">
        <v>29</v>
      </c>
      <c r="F3" s="264" t="s">
        <v>30</v>
      </c>
      <c r="G3" s="264"/>
      <c r="H3" s="264"/>
      <c r="I3" s="299"/>
    </row>
    <row r="4" s="257" customFormat="1" ht="27" customHeight="1" spans="1:9">
      <c r="A4" s="265"/>
      <c r="B4" s="266" t="s">
        <v>31</v>
      </c>
      <c r="C4" s="267" t="s">
        <v>32</v>
      </c>
      <c r="D4" s="268" t="s">
        <v>33</v>
      </c>
      <c r="E4" s="268" t="s">
        <v>33</v>
      </c>
      <c r="F4" s="268" t="s">
        <v>33</v>
      </c>
      <c r="G4" s="269" t="s">
        <v>34</v>
      </c>
      <c r="H4" s="269"/>
      <c r="I4" s="300"/>
    </row>
    <row r="5" s="257" customFormat="1" ht="27" customHeight="1" spans="1:9">
      <c r="A5" s="265"/>
      <c r="B5" s="270" t="s">
        <v>35</v>
      </c>
      <c r="C5" s="271" t="s">
        <v>36</v>
      </c>
      <c r="D5" s="272" t="s">
        <v>33</v>
      </c>
      <c r="E5" s="272" t="s">
        <v>33</v>
      </c>
      <c r="F5" s="272" t="s">
        <v>33</v>
      </c>
      <c r="G5" s="273" t="s">
        <v>37</v>
      </c>
      <c r="H5" s="273"/>
      <c r="I5" s="301"/>
    </row>
    <row r="6" s="257" customFormat="1" ht="27" customHeight="1" spans="1:9">
      <c r="A6" s="265"/>
      <c r="B6" s="270" t="s">
        <v>38</v>
      </c>
      <c r="C6" s="271" t="s">
        <v>39</v>
      </c>
      <c r="D6" s="272" t="s">
        <v>33</v>
      </c>
      <c r="E6" s="272" t="s">
        <v>33</v>
      </c>
      <c r="F6" s="272" t="s">
        <v>33</v>
      </c>
      <c r="G6" s="273" t="s">
        <v>40</v>
      </c>
      <c r="H6" s="273"/>
      <c r="I6" s="301"/>
    </row>
    <row r="7" s="257" customFormat="1" ht="27" customHeight="1" spans="1:9">
      <c r="A7" s="265"/>
      <c r="B7" s="270" t="s">
        <v>41</v>
      </c>
      <c r="C7" s="271" t="s">
        <v>42</v>
      </c>
      <c r="D7" s="272" t="s">
        <v>33</v>
      </c>
      <c r="E7" s="272" t="s">
        <v>33</v>
      </c>
      <c r="F7" s="272" t="s">
        <v>33</v>
      </c>
      <c r="G7" s="273" t="s">
        <v>43</v>
      </c>
      <c r="H7" s="273"/>
      <c r="I7" s="301"/>
    </row>
    <row r="8" s="257" customFormat="1" ht="27" customHeight="1" spans="1:9">
      <c r="A8" s="265"/>
      <c r="B8" s="270"/>
      <c r="C8" s="271" t="s">
        <v>44</v>
      </c>
      <c r="D8" s="272" t="s">
        <v>33</v>
      </c>
      <c r="E8" s="272" t="s">
        <v>33</v>
      </c>
      <c r="F8" s="272" t="s">
        <v>33</v>
      </c>
      <c r="G8" s="273" t="s">
        <v>45</v>
      </c>
      <c r="H8" s="273"/>
      <c r="I8" s="301"/>
    </row>
    <row r="9" s="255" customFormat="1" ht="27" customHeight="1" spans="1:9">
      <c r="A9" s="274"/>
      <c r="B9" s="270"/>
      <c r="C9" s="271" t="s">
        <v>46</v>
      </c>
      <c r="D9" s="272" t="s">
        <v>33</v>
      </c>
      <c r="E9" s="272" t="s">
        <v>33</v>
      </c>
      <c r="F9" s="272" t="s">
        <v>33</v>
      </c>
      <c r="G9" s="273" t="s">
        <v>47</v>
      </c>
      <c r="H9" s="273"/>
      <c r="I9" s="301"/>
    </row>
    <row r="10" s="255" customFormat="1" ht="27" customHeight="1" spans="1:9">
      <c r="A10" s="274"/>
      <c r="B10" s="270"/>
      <c r="C10" s="271" t="s">
        <v>48</v>
      </c>
      <c r="D10" s="272" t="s">
        <v>33</v>
      </c>
      <c r="E10" s="272" t="s">
        <v>33</v>
      </c>
      <c r="F10" s="272" t="s">
        <v>33</v>
      </c>
      <c r="G10" s="273" t="s">
        <v>49</v>
      </c>
      <c r="H10" s="273"/>
      <c r="I10" s="301"/>
    </row>
    <row r="11" s="255" customFormat="1" ht="27" customHeight="1" spans="1:9">
      <c r="A11" s="274"/>
      <c r="B11" s="270"/>
      <c r="C11" s="275" t="s">
        <v>50</v>
      </c>
      <c r="D11" s="272" t="s">
        <v>33</v>
      </c>
      <c r="E11" s="272" t="s">
        <v>33</v>
      </c>
      <c r="F11" s="272" t="s">
        <v>33</v>
      </c>
      <c r="G11" s="273" t="s">
        <v>51</v>
      </c>
      <c r="H11" s="273"/>
      <c r="I11" s="301"/>
    </row>
    <row r="12" s="255" customFormat="1" ht="27" customHeight="1" spans="1:9">
      <c r="A12" s="274"/>
      <c r="B12" s="270"/>
      <c r="C12" s="276" t="s">
        <v>52</v>
      </c>
      <c r="D12" s="272" t="s">
        <v>33</v>
      </c>
      <c r="E12" s="272" t="s">
        <v>33</v>
      </c>
      <c r="F12" s="272" t="s">
        <v>33</v>
      </c>
      <c r="G12" s="273" t="s">
        <v>53</v>
      </c>
      <c r="H12" s="273"/>
      <c r="I12" s="301"/>
    </row>
    <row r="13" s="255" customFormat="1" ht="27" customHeight="1" spans="1:9">
      <c r="A13" s="274"/>
      <c r="B13" s="270" t="s">
        <v>54</v>
      </c>
      <c r="C13" s="271" t="s">
        <v>55</v>
      </c>
      <c r="D13" s="272" t="s">
        <v>33</v>
      </c>
      <c r="E13" s="272" t="s">
        <v>33</v>
      </c>
      <c r="F13" s="272" t="s">
        <v>33</v>
      </c>
      <c r="G13" s="273" t="s">
        <v>56</v>
      </c>
      <c r="H13" s="273"/>
      <c r="I13" s="301"/>
    </row>
    <row r="14" s="255" customFormat="1" ht="27" customHeight="1" spans="1:9">
      <c r="A14" s="274"/>
      <c r="B14" s="277" t="s">
        <v>57</v>
      </c>
      <c r="C14" s="271" t="s">
        <v>58</v>
      </c>
      <c r="D14" s="272" t="s">
        <v>33</v>
      </c>
      <c r="E14" s="272" t="s">
        <v>33</v>
      </c>
      <c r="F14" s="272" t="s">
        <v>33</v>
      </c>
      <c r="G14" s="273" t="s">
        <v>59</v>
      </c>
      <c r="H14" s="273"/>
      <c r="I14" s="301"/>
    </row>
    <row r="15" s="255" customFormat="1" ht="27" customHeight="1" spans="1:9">
      <c r="A15" s="274"/>
      <c r="B15" s="277" t="s">
        <v>60</v>
      </c>
      <c r="C15" s="275" t="s">
        <v>61</v>
      </c>
      <c r="D15" s="272" t="s">
        <v>33</v>
      </c>
      <c r="E15" s="272" t="s">
        <v>33</v>
      </c>
      <c r="F15" s="272" t="s">
        <v>33</v>
      </c>
      <c r="G15" s="273" t="s">
        <v>62</v>
      </c>
      <c r="H15" s="273"/>
      <c r="I15" s="301"/>
    </row>
    <row r="16" s="255" customFormat="1" ht="27" customHeight="1" spans="1:9">
      <c r="A16" s="274"/>
      <c r="B16" s="278" t="s">
        <v>63</v>
      </c>
      <c r="C16" s="271" t="s">
        <v>64</v>
      </c>
      <c r="D16" s="272"/>
      <c r="E16" s="272"/>
      <c r="F16" s="272" t="s">
        <v>33</v>
      </c>
      <c r="G16" s="273" t="s">
        <v>65</v>
      </c>
      <c r="H16" s="273"/>
      <c r="I16" s="301"/>
    </row>
    <row r="17" s="255" customFormat="1" ht="27" customHeight="1" spans="1:9">
      <c r="A17" s="274"/>
      <c r="B17" s="279"/>
      <c r="C17" s="271" t="s">
        <v>66</v>
      </c>
      <c r="D17" s="272"/>
      <c r="E17" s="272"/>
      <c r="F17" s="272"/>
      <c r="G17" s="273"/>
      <c r="H17" s="273"/>
      <c r="I17" s="301"/>
    </row>
    <row r="18" s="255" customFormat="1" ht="27" customHeight="1" spans="1:10">
      <c r="A18" s="274"/>
      <c r="B18" s="279"/>
      <c r="C18" s="280" t="s">
        <v>67</v>
      </c>
      <c r="D18" s="273"/>
      <c r="E18" s="271"/>
      <c r="F18" s="272" t="s">
        <v>33</v>
      </c>
      <c r="G18" s="273" t="s">
        <v>68</v>
      </c>
      <c r="H18" s="273"/>
      <c r="I18" s="301"/>
      <c r="J18" s="274"/>
    </row>
    <row r="19" s="255" customFormat="1" ht="27" customHeight="1" spans="1:10">
      <c r="A19" s="274"/>
      <c r="B19" s="281"/>
      <c r="C19" s="280" t="s">
        <v>202</v>
      </c>
      <c r="D19" s="273"/>
      <c r="E19" s="271"/>
      <c r="F19" s="272" t="s">
        <v>33</v>
      </c>
      <c r="G19" s="273" t="s">
        <v>203</v>
      </c>
      <c r="H19" s="273"/>
      <c r="I19" s="301"/>
      <c r="J19" s="274"/>
    </row>
    <row r="20" s="255" customFormat="1" ht="27" customHeight="1" spans="1:10">
      <c r="A20" s="274"/>
      <c r="B20" s="270" t="s">
        <v>69</v>
      </c>
      <c r="C20" s="271" t="s">
        <v>70</v>
      </c>
      <c r="D20" s="272" t="s">
        <v>33</v>
      </c>
      <c r="E20" s="272" t="s">
        <v>33</v>
      </c>
      <c r="F20" s="272" t="s">
        <v>33</v>
      </c>
      <c r="G20" s="273" t="s">
        <v>71</v>
      </c>
      <c r="H20" s="273"/>
      <c r="I20" s="301"/>
      <c r="J20" s="274"/>
    </row>
    <row r="21" s="255" customFormat="1" ht="42" customHeight="1" spans="1:10">
      <c r="A21" s="274"/>
      <c r="B21" s="270" t="s">
        <v>72</v>
      </c>
      <c r="C21" s="271" t="s">
        <v>73</v>
      </c>
      <c r="D21" s="272" t="s">
        <v>33</v>
      </c>
      <c r="E21" s="272" t="s">
        <v>33</v>
      </c>
      <c r="F21" s="272" t="s">
        <v>33</v>
      </c>
      <c r="G21" s="273" t="s">
        <v>74</v>
      </c>
      <c r="H21" s="273"/>
      <c r="I21" s="301"/>
      <c r="J21" s="274"/>
    </row>
    <row r="22" s="255" customFormat="1" ht="27" customHeight="1" spans="1:10">
      <c r="A22" s="274"/>
      <c r="B22" s="282" t="s">
        <v>75</v>
      </c>
      <c r="C22" s="271" t="s">
        <v>76</v>
      </c>
      <c r="D22" s="272" t="s">
        <v>33</v>
      </c>
      <c r="E22" s="272" t="s">
        <v>33</v>
      </c>
      <c r="F22" s="272" t="s">
        <v>33</v>
      </c>
      <c r="G22" s="273" t="s">
        <v>77</v>
      </c>
      <c r="H22" s="273"/>
      <c r="I22" s="301"/>
      <c r="J22" s="274"/>
    </row>
    <row r="23" s="255" customFormat="1" ht="27" customHeight="1" spans="1:10">
      <c r="A23" s="274"/>
      <c r="B23" s="283"/>
      <c r="C23" s="271" t="s">
        <v>78</v>
      </c>
      <c r="D23" s="272" t="s">
        <v>33</v>
      </c>
      <c r="E23" s="272" t="s">
        <v>33</v>
      </c>
      <c r="F23" s="272" t="s">
        <v>33</v>
      </c>
      <c r="G23" s="284" t="s">
        <v>79</v>
      </c>
      <c r="H23" s="285"/>
      <c r="I23" s="302"/>
      <c r="J23" s="274"/>
    </row>
    <row r="24" s="255" customFormat="1" ht="27" customHeight="1" spans="1:10">
      <c r="A24" s="274"/>
      <c r="B24" s="283"/>
      <c r="C24" s="271" t="s">
        <v>80</v>
      </c>
      <c r="D24" s="272" t="s">
        <v>33</v>
      </c>
      <c r="E24" s="272" t="s">
        <v>33</v>
      </c>
      <c r="F24" s="272" t="s">
        <v>33</v>
      </c>
      <c r="G24" s="286"/>
      <c r="H24" s="287"/>
      <c r="I24" s="303"/>
      <c r="J24" s="274"/>
    </row>
    <row r="25" s="255" customFormat="1" ht="27" customHeight="1" spans="1:10">
      <c r="A25" s="274"/>
      <c r="B25" s="283"/>
      <c r="C25" s="271" t="s">
        <v>81</v>
      </c>
      <c r="D25" s="272" t="s">
        <v>33</v>
      </c>
      <c r="E25" s="272" t="s">
        <v>33</v>
      </c>
      <c r="F25" s="272" t="s">
        <v>33</v>
      </c>
      <c r="G25" s="288"/>
      <c r="H25" s="289"/>
      <c r="I25" s="304"/>
      <c r="J25" s="274"/>
    </row>
    <row r="26" s="255" customFormat="1" ht="27" customHeight="1" spans="1:10">
      <c r="A26" s="274"/>
      <c r="B26" s="283"/>
      <c r="C26" s="271" t="s">
        <v>82</v>
      </c>
      <c r="D26" s="272" t="s">
        <v>33</v>
      </c>
      <c r="E26" s="272" t="s">
        <v>33</v>
      </c>
      <c r="F26" s="272" t="s">
        <v>33</v>
      </c>
      <c r="G26" s="273" t="s">
        <v>83</v>
      </c>
      <c r="H26" s="273"/>
      <c r="I26" s="301"/>
      <c r="J26" s="274"/>
    </row>
    <row r="27" s="255" customFormat="1" ht="27" customHeight="1" spans="1:10">
      <c r="A27" s="274"/>
      <c r="B27" s="283"/>
      <c r="C27" s="271" t="s">
        <v>84</v>
      </c>
      <c r="D27" s="272" t="s">
        <v>33</v>
      </c>
      <c r="E27" s="272" t="s">
        <v>33</v>
      </c>
      <c r="F27" s="272" t="s">
        <v>33</v>
      </c>
      <c r="G27" s="273" t="s">
        <v>85</v>
      </c>
      <c r="H27" s="273"/>
      <c r="I27" s="301"/>
      <c r="J27" s="274"/>
    </row>
    <row r="28" s="255" customFormat="1" ht="27" customHeight="1" spans="1:10">
      <c r="A28" s="274"/>
      <c r="B28" s="283"/>
      <c r="C28" s="271" t="s">
        <v>86</v>
      </c>
      <c r="D28" s="272" t="s">
        <v>33</v>
      </c>
      <c r="E28" s="272" t="s">
        <v>33</v>
      </c>
      <c r="F28" s="272" t="s">
        <v>33</v>
      </c>
      <c r="G28" s="273" t="s">
        <v>87</v>
      </c>
      <c r="H28" s="273"/>
      <c r="I28" s="301"/>
      <c r="J28" s="274"/>
    </row>
    <row r="29" s="255" customFormat="1" ht="42" customHeight="1" spans="1:10">
      <c r="A29" s="274"/>
      <c r="B29" s="283"/>
      <c r="C29" s="271" t="s">
        <v>88</v>
      </c>
      <c r="D29" s="272" t="s">
        <v>33</v>
      </c>
      <c r="E29" s="272" t="s">
        <v>33</v>
      </c>
      <c r="F29" s="272" t="s">
        <v>33</v>
      </c>
      <c r="G29" s="273" t="s">
        <v>89</v>
      </c>
      <c r="H29" s="273"/>
      <c r="I29" s="301"/>
      <c r="J29" s="274"/>
    </row>
    <row r="30" s="255" customFormat="1" ht="27" customHeight="1" spans="1:10">
      <c r="A30" s="274"/>
      <c r="B30" s="283"/>
      <c r="C30" s="271" t="s">
        <v>90</v>
      </c>
      <c r="D30" s="272" t="s">
        <v>33</v>
      </c>
      <c r="E30" s="272" t="s">
        <v>33</v>
      </c>
      <c r="F30" s="272" t="s">
        <v>33</v>
      </c>
      <c r="G30" s="284" t="s">
        <v>91</v>
      </c>
      <c r="H30" s="285"/>
      <c r="I30" s="302"/>
      <c r="J30" s="274"/>
    </row>
    <row r="31" s="255" customFormat="1" ht="27" customHeight="1" spans="1:10">
      <c r="A31" s="274"/>
      <c r="B31" s="283"/>
      <c r="C31" s="271" t="s">
        <v>92</v>
      </c>
      <c r="D31" s="272" t="s">
        <v>33</v>
      </c>
      <c r="E31" s="272" t="s">
        <v>33</v>
      </c>
      <c r="F31" s="272" t="s">
        <v>33</v>
      </c>
      <c r="G31" s="286"/>
      <c r="H31" s="287"/>
      <c r="I31" s="303"/>
      <c r="J31" s="274"/>
    </row>
    <row r="32" s="255" customFormat="1" ht="27" customHeight="1" spans="1:10">
      <c r="A32" s="274"/>
      <c r="B32" s="290"/>
      <c r="C32" s="271" t="s">
        <v>93</v>
      </c>
      <c r="D32" s="272" t="s">
        <v>33</v>
      </c>
      <c r="E32" s="272" t="s">
        <v>33</v>
      </c>
      <c r="F32" s="272" t="s">
        <v>33</v>
      </c>
      <c r="G32" s="288"/>
      <c r="H32" s="289"/>
      <c r="I32" s="304"/>
      <c r="J32" s="274"/>
    </row>
    <row r="33" s="255" customFormat="1" ht="27" customHeight="1" spans="1:10">
      <c r="A33" s="274"/>
      <c r="B33" s="335" t="s">
        <v>94</v>
      </c>
      <c r="C33" s="271" t="s">
        <v>95</v>
      </c>
      <c r="D33" s="272" t="s">
        <v>33</v>
      </c>
      <c r="E33" s="272" t="s">
        <v>33</v>
      </c>
      <c r="F33" s="272" t="s">
        <v>33</v>
      </c>
      <c r="G33" s="273" t="s">
        <v>96</v>
      </c>
      <c r="H33" s="273"/>
      <c r="I33" s="301"/>
      <c r="J33" s="274"/>
    </row>
    <row r="34" s="255" customFormat="1" ht="27" customHeight="1" spans="1:10">
      <c r="A34" s="274"/>
      <c r="B34" s="335"/>
      <c r="C34" s="271" t="s">
        <v>97</v>
      </c>
      <c r="D34" s="272" t="s">
        <v>33</v>
      </c>
      <c r="E34" s="272" t="s">
        <v>33</v>
      </c>
      <c r="F34" s="272" t="s">
        <v>33</v>
      </c>
      <c r="G34" s="273" t="s">
        <v>98</v>
      </c>
      <c r="H34" s="273"/>
      <c r="I34" s="301"/>
      <c r="J34" s="274"/>
    </row>
    <row r="35" s="255" customFormat="1" ht="27" customHeight="1" spans="2:9">
      <c r="B35" s="278" t="s">
        <v>99</v>
      </c>
      <c r="C35" s="275" t="s">
        <v>100</v>
      </c>
      <c r="D35" s="272" t="s">
        <v>33</v>
      </c>
      <c r="E35" s="272" t="s">
        <v>33</v>
      </c>
      <c r="F35" s="272" t="s">
        <v>33</v>
      </c>
      <c r="G35" s="284" t="s">
        <v>101</v>
      </c>
      <c r="H35" s="285"/>
      <c r="I35" s="302"/>
    </row>
    <row r="36" s="255" customFormat="1" ht="27" customHeight="1" spans="2:9">
      <c r="B36" s="279"/>
      <c r="C36" s="275" t="s">
        <v>102</v>
      </c>
      <c r="D36" s="272" t="s">
        <v>33</v>
      </c>
      <c r="E36" s="272" t="s">
        <v>33</v>
      </c>
      <c r="F36" s="272" t="s">
        <v>33</v>
      </c>
      <c r="G36" s="288"/>
      <c r="H36" s="289"/>
      <c r="I36" s="304"/>
    </row>
    <row r="37" s="255" customFormat="1" ht="27" customHeight="1" spans="2:9">
      <c r="B37" s="279"/>
      <c r="C37" s="275" t="s">
        <v>103</v>
      </c>
      <c r="D37" s="272" t="s">
        <v>33</v>
      </c>
      <c r="E37" s="272" t="s">
        <v>33</v>
      </c>
      <c r="F37" s="272" t="s">
        <v>33</v>
      </c>
      <c r="G37" s="273" t="s">
        <v>104</v>
      </c>
      <c r="H37" s="273"/>
      <c r="I37" s="301"/>
    </row>
    <row r="38" s="255" customFormat="1" ht="27" customHeight="1" spans="2:9">
      <c r="B38" s="279"/>
      <c r="C38" s="275" t="s">
        <v>105</v>
      </c>
      <c r="D38" s="272" t="s">
        <v>33</v>
      </c>
      <c r="E38" s="272" t="s">
        <v>33</v>
      </c>
      <c r="F38" s="272" t="s">
        <v>33</v>
      </c>
      <c r="G38" s="273" t="s">
        <v>106</v>
      </c>
      <c r="H38" s="273"/>
      <c r="I38" s="301"/>
    </row>
    <row r="39" s="255" customFormat="1" ht="27" customHeight="1" spans="2:9">
      <c r="B39" s="279"/>
      <c r="C39" s="275" t="s">
        <v>107</v>
      </c>
      <c r="D39" s="272" t="s">
        <v>33</v>
      </c>
      <c r="E39" s="272" t="s">
        <v>33</v>
      </c>
      <c r="F39" s="272" t="s">
        <v>33</v>
      </c>
      <c r="G39" s="273" t="s">
        <v>108</v>
      </c>
      <c r="H39" s="273"/>
      <c r="I39" s="301"/>
    </row>
    <row r="40" s="255" customFormat="1" ht="27" customHeight="1" spans="2:9">
      <c r="B40" s="278" t="s">
        <v>109</v>
      </c>
      <c r="C40" s="293" t="s">
        <v>110</v>
      </c>
      <c r="D40" s="272" t="s">
        <v>33</v>
      </c>
      <c r="E40" s="272" t="s">
        <v>33</v>
      </c>
      <c r="F40" s="272" t="s">
        <v>33</v>
      </c>
      <c r="G40" s="273" t="s">
        <v>111</v>
      </c>
      <c r="H40" s="273"/>
      <c r="I40" s="301"/>
    </row>
    <row r="41" s="255" customFormat="1" ht="27" customHeight="1" spans="2:9">
      <c r="B41" s="279"/>
      <c r="C41" s="293" t="s">
        <v>112</v>
      </c>
      <c r="D41" s="272" t="s">
        <v>33</v>
      </c>
      <c r="E41" s="272" t="s">
        <v>33</v>
      </c>
      <c r="F41" s="272" t="s">
        <v>33</v>
      </c>
      <c r="G41" s="273" t="s">
        <v>113</v>
      </c>
      <c r="H41" s="273"/>
      <c r="I41" s="301"/>
    </row>
    <row r="42" s="255" customFormat="1" ht="27" customHeight="1" spans="2:9">
      <c r="B42" s="279"/>
      <c r="C42" s="293" t="s">
        <v>114</v>
      </c>
      <c r="D42" s="272" t="s">
        <v>33</v>
      </c>
      <c r="E42" s="272" t="s">
        <v>33</v>
      </c>
      <c r="F42" s="272" t="s">
        <v>33</v>
      </c>
      <c r="G42" s="273" t="s">
        <v>115</v>
      </c>
      <c r="H42" s="273"/>
      <c r="I42" s="301"/>
    </row>
    <row r="43" s="255" customFormat="1" ht="27" customHeight="1" spans="2:9">
      <c r="B43" s="281"/>
      <c r="C43" s="293" t="s">
        <v>239</v>
      </c>
      <c r="D43" s="272" t="s">
        <v>33</v>
      </c>
      <c r="E43" s="272" t="s">
        <v>33</v>
      </c>
      <c r="F43" s="272" t="s">
        <v>33</v>
      </c>
      <c r="G43" s="273" t="s">
        <v>240</v>
      </c>
      <c r="H43" s="273"/>
      <c r="I43" s="301"/>
    </row>
    <row r="44" s="255" customFormat="1" ht="27" customHeight="1" spans="2:9">
      <c r="B44" s="279" t="s">
        <v>116</v>
      </c>
      <c r="C44" s="294" t="s">
        <v>117</v>
      </c>
      <c r="D44" s="272" t="s">
        <v>33</v>
      </c>
      <c r="E44" s="272" t="s">
        <v>33</v>
      </c>
      <c r="F44" s="272" t="s">
        <v>33</v>
      </c>
      <c r="G44" s="295" t="s">
        <v>118</v>
      </c>
      <c r="H44" s="295"/>
      <c r="I44" s="305"/>
    </row>
    <row r="45" s="255" customFormat="1" ht="27" customHeight="1" spans="2:16367">
      <c r="B45" s="279"/>
      <c r="C45" s="294" t="s">
        <v>119</v>
      </c>
      <c r="D45" s="272" t="s">
        <v>33</v>
      </c>
      <c r="E45" s="272" t="s">
        <v>33</v>
      </c>
      <c r="F45" s="272" t="s">
        <v>33</v>
      </c>
      <c r="G45" s="273" t="s">
        <v>120</v>
      </c>
      <c r="H45" s="273"/>
      <c r="I45" s="301"/>
      <c r="XEF45" s="258"/>
      <c r="XEG45" s="258"/>
      <c r="XEH45" s="258"/>
      <c r="XEI45" s="258"/>
      <c r="XEJ45" s="258"/>
      <c r="XEK45" s="258"/>
      <c r="XEL45" s="258"/>
      <c r="XEM45" s="258"/>
    </row>
    <row r="46" s="255" customFormat="1" ht="27" customHeight="1" spans="2:16367">
      <c r="B46" s="279"/>
      <c r="C46" s="294" t="s">
        <v>121</v>
      </c>
      <c r="D46" s="272" t="s">
        <v>33</v>
      </c>
      <c r="E46" s="272" t="s">
        <v>33</v>
      </c>
      <c r="F46" s="272" t="s">
        <v>33</v>
      </c>
      <c r="G46" s="273" t="s">
        <v>122</v>
      </c>
      <c r="H46" s="273"/>
      <c r="I46" s="301"/>
      <c r="XEF46" s="258"/>
      <c r="XEG46" s="258"/>
      <c r="XEH46" s="258"/>
      <c r="XEI46" s="258"/>
      <c r="XEJ46" s="258"/>
      <c r="XEK46" s="258"/>
      <c r="XEL46" s="258"/>
      <c r="XEM46" s="258"/>
    </row>
    <row r="47" s="255" customFormat="1" ht="27" customHeight="1" spans="2:16367">
      <c r="B47" s="296" t="s">
        <v>215</v>
      </c>
      <c r="C47" s="275" t="s">
        <v>124</v>
      </c>
      <c r="D47" s="272" t="s">
        <v>33</v>
      </c>
      <c r="E47" s="272" t="s">
        <v>33</v>
      </c>
      <c r="F47" s="272" t="s">
        <v>33</v>
      </c>
      <c r="G47" s="273" t="s">
        <v>125</v>
      </c>
      <c r="H47" s="273"/>
      <c r="I47" s="301"/>
      <c r="XEF47" s="258"/>
      <c r="XEG47" s="258"/>
      <c r="XEH47" s="258"/>
      <c r="XEI47" s="258"/>
      <c r="XEJ47" s="258"/>
      <c r="XEK47" s="258"/>
      <c r="XEL47" s="258"/>
      <c r="XEM47" s="258"/>
    </row>
    <row r="48" s="255" customFormat="1" ht="27" customHeight="1" spans="2:16367">
      <c r="B48" s="297"/>
      <c r="C48" s="275" t="s">
        <v>126</v>
      </c>
      <c r="D48" s="272" t="s">
        <v>33</v>
      </c>
      <c r="E48" s="272" t="s">
        <v>33</v>
      </c>
      <c r="F48" s="272" t="s">
        <v>33</v>
      </c>
      <c r="G48" s="273" t="s">
        <v>127</v>
      </c>
      <c r="H48" s="273"/>
      <c r="I48" s="301"/>
      <c r="XEF48" s="258"/>
      <c r="XEG48" s="258"/>
      <c r="XEH48" s="258"/>
      <c r="XEI48" s="258"/>
      <c r="XEJ48" s="258"/>
      <c r="XEK48" s="258"/>
      <c r="XEL48" s="258"/>
      <c r="XEM48" s="258"/>
    </row>
    <row r="49" s="255" customFormat="1" ht="27" customHeight="1" spans="2:16367">
      <c r="B49" s="297"/>
      <c r="C49" s="275" t="s">
        <v>216</v>
      </c>
      <c r="D49" s="272" t="s">
        <v>33</v>
      </c>
      <c r="E49" s="272" t="s">
        <v>33</v>
      </c>
      <c r="F49" s="272" t="s">
        <v>33</v>
      </c>
      <c r="G49" s="273" t="s">
        <v>217</v>
      </c>
      <c r="H49" s="273"/>
      <c r="I49" s="301"/>
      <c r="XEF49" s="258"/>
      <c r="XEG49" s="258"/>
      <c r="XEH49" s="258"/>
      <c r="XEI49" s="258"/>
      <c r="XEJ49" s="258"/>
      <c r="XEK49" s="258"/>
      <c r="XEL49" s="258"/>
      <c r="XEM49" s="258"/>
    </row>
    <row r="50" s="255" customFormat="1" ht="27" customHeight="1" spans="2:16367">
      <c r="B50" s="297"/>
      <c r="C50" s="275" t="s">
        <v>128</v>
      </c>
      <c r="D50" s="272" t="s">
        <v>33</v>
      </c>
      <c r="E50" s="272" t="s">
        <v>33</v>
      </c>
      <c r="F50" s="272" t="s">
        <v>33</v>
      </c>
      <c r="G50" s="273" t="s">
        <v>129</v>
      </c>
      <c r="H50" s="273"/>
      <c r="I50" s="301"/>
      <c r="XEF50" s="258"/>
      <c r="XEG50" s="258"/>
      <c r="XEH50" s="258"/>
      <c r="XEI50" s="258"/>
      <c r="XEJ50" s="258"/>
      <c r="XEK50" s="258"/>
      <c r="XEL50" s="258"/>
      <c r="XEM50" s="258"/>
    </row>
    <row r="51" s="255" customFormat="1" ht="27" customHeight="1" spans="2:16367">
      <c r="B51" s="297"/>
      <c r="C51" s="275" t="s">
        <v>130</v>
      </c>
      <c r="D51" s="272" t="s">
        <v>33</v>
      </c>
      <c r="E51" s="272" t="s">
        <v>33</v>
      </c>
      <c r="F51" s="272" t="s">
        <v>33</v>
      </c>
      <c r="G51" s="273" t="s">
        <v>131</v>
      </c>
      <c r="H51" s="273"/>
      <c r="I51" s="301"/>
      <c r="XEF51" s="258"/>
      <c r="XEG51" s="258"/>
      <c r="XEH51" s="258"/>
      <c r="XEI51" s="258"/>
      <c r="XEJ51" s="258"/>
      <c r="XEK51" s="258"/>
      <c r="XEL51" s="258"/>
      <c r="XEM51" s="258"/>
    </row>
    <row r="52" s="255" customFormat="1" ht="27" customHeight="1" spans="2:16367">
      <c r="B52" s="297"/>
      <c r="C52" s="275" t="s">
        <v>218</v>
      </c>
      <c r="D52" s="272" t="s">
        <v>33</v>
      </c>
      <c r="E52" s="272" t="s">
        <v>33</v>
      </c>
      <c r="F52" s="272" t="s">
        <v>33</v>
      </c>
      <c r="G52" s="273" t="s">
        <v>219</v>
      </c>
      <c r="H52" s="273"/>
      <c r="I52" s="301"/>
      <c r="XEF52" s="258"/>
      <c r="XEG52" s="258"/>
      <c r="XEH52" s="258"/>
      <c r="XEI52" s="258"/>
      <c r="XEJ52" s="258"/>
      <c r="XEK52" s="258"/>
      <c r="XEL52" s="258"/>
      <c r="XEM52" s="258"/>
    </row>
    <row r="53" s="255" customFormat="1" ht="27" customHeight="1" spans="2:16367">
      <c r="B53" s="297"/>
      <c r="C53" s="275" t="s">
        <v>220</v>
      </c>
      <c r="D53" s="272" t="s">
        <v>33</v>
      </c>
      <c r="E53" s="272" t="s">
        <v>33</v>
      </c>
      <c r="F53" s="272" t="s">
        <v>33</v>
      </c>
      <c r="G53" s="273" t="s">
        <v>221</v>
      </c>
      <c r="H53" s="273"/>
      <c r="I53" s="301"/>
      <c r="XEF53" s="258"/>
      <c r="XEG53" s="258"/>
      <c r="XEH53" s="258"/>
      <c r="XEI53" s="258"/>
      <c r="XEJ53" s="258"/>
      <c r="XEK53" s="258"/>
      <c r="XEL53" s="258"/>
      <c r="XEM53" s="258"/>
    </row>
    <row r="54" s="255" customFormat="1" ht="27" customHeight="1" spans="2:16367">
      <c r="B54" s="297"/>
      <c r="C54" s="275" t="s">
        <v>222</v>
      </c>
      <c r="D54" s="272" t="s">
        <v>33</v>
      </c>
      <c r="E54" s="272" t="s">
        <v>33</v>
      </c>
      <c r="F54" s="272" t="s">
        <v>33</v>
      </c>
      <c r="G54" s="273" t="s">
        <v>223</v>
      </c>
      <c r="H54" s="273"/>
      <c r="I54" s="301"/>
      <c r="XEF54" s="258"/>
      <c r="XEG54" s="258"/>
      <c r="XEH54" s="258"/>
      <c r="XEI54" s="258"/>
      <c r="XEJ54" s="258"/>
      <c r="XEK54" s="258"/>
      <c r="XEL54" s="258"/>
      <c r="XEM54" s="258"/>
    </row>
    <row r="55" s="255" customFormat="1" ht="27" customHeight="1" spans="2:16367">
      <c r="B55" s="297"/>
      <c r="C55" s="275" t="s">
        <v>224</v>
      </c>
      <c r="D55" s="272" t="s">
        <v>33</v>
      </c>
      <c r="E55" s="272" t="s">
        <v>33</v>
      </c>
      <c r="F55" s="272" t="s">
        <v>33</v>
      </c>
      <c r="G55" s="273" t="s">
        <v>225</v>
      </c>
      <c r="H55" s="273"/>
      <c r="I55" s="301"/>
      <c r="XEF55" s="258"/>
      <c r="XEG55" s="258"/>
      <c r="XEH55" s="258"/>
      <c r="XEI55" s="258"/>
      <c r="XEJ55" s="258"/>
      <c r="XEK55" s="258"/>
      <c r="XEL55" s="258"/>
      <c r="XEM55" s="258"/>
    </row>
    <row r="56" s="255" customFormat="1" ht="27" customHeight="1" spans="2:16367">
      <c r="B56" s="297"/>
      <c r="C56" s="275" t="s">
        <v>226</v>
      </c>
      <c r="D56" s="272" t="s">
        <v>33</v>
      </c>
      <c r="E56" s="272"/>
      <c r="F56" s="272"/>
      <c r="G56" s="273" t="s">
        <v>227</v>
      </c>
      <c r="H56" s="273"/>
      <c r="I56" s="301"/>
      <c r="XEF56" s="258"/>
      <c r="XEG56" s="258"/>
      <c r="XEH56" s="258"/>
      <c r="XEI56" s="258"/>
      <c r="XEJ56" s="258"/>
      <c r="XEK56" s="258"/>
      <c r="XEL56" s="258"/>
      <c r="XEM56" s="258"/>
    </row>
    <row r="57" s="255" customFormat="1" ht="27" customHeight="1" spans="2:16367">
      <c r="B57" s="297"/>
      <c r="C57" s="275" t="s">
        <v>132</v>
      </c>
      <c r="D57" s="272" t="s">
        <v>33</v>
      </c>
      <c r="E57" s="272"/>
      <c r="F57" s="272"/>
      <c r="G57" s="273" t="s">
        <v>133</v>
      </c>
      <c r="H57" s="273"/>
      <c r="I57" s="301"/>
      <c r="XEF57" s="258"/>
      <c r="XEG57" s="258"/>
      <c r="XEH57" s="258"/>
      <c r="XEI57" s="258"/>
      <c r="XEJ57" s="258"/>
      <c r="XEK57" s="258"/>
      <c r="XEL57" s="258"/>
      <c r="XEM57" s="258"/>
    </row>
    <row r="58" s="255" customFormat="1" ht="27" customHeight="1" spans="2:16367">
      <c r="B58" s="297"/>
      <c r="C58" s="275" t="s">
        <v>134</v>
      </c>
      <c r="D58" s="272" t="s">
        <v>33</v>
      </c>
      <c r="E58" s="272"/>
      <c r="F58" s="272"/>
      <c r="G58" s="273" t="s">
        <v>135</v>
      </c>
      <c r="H58" s="273"/>
      <c r="I58" s="301"/>
      <c r="XEF58" s="258"/>
      <c r="XEG58" s="258"/>
      <c r="XEH58" s="258"/>
      <c r="XEI58" s="258"/>
      <c r="XEJ58" s="258"/>
      <c r="XEK58" s="258"/>
      <c r="XEL58" s="258"/>
      <c r="XEM58" s="258"/>
    </row>
    <row r="59" s="255" customFormat="1" ht="27" customHeight="1" spans="2:16367">
      <c r="B59" s="279"/>
      <c r="C59" s="294" t="s">
        <v>136</v>
      </c>
      <c r="D59" s="272" t="s">
        <v>33</v>
      </c>
      <c r="E59" s="272"/>
      <c r="F59" s="272"/>
      <c r="G59" s="273" t="s">
        <v>137</v>
      </c>
      <c r="H59" s="273"/>
      <c r="I59" s="301"/>
      <c r="XEF59" s="258"/>
      <c r="XEG59" s="258"/>
      <c r="XEH59" s="258"/>
      <c r="XEI59" s="258"/>
      <c r="XEJ59" s="258"/>
      <c r="XEK59" s="258"/>
      <c r="XEL59" s="258"/>
      <c r="XEM59" s="258"/>
    </row>
    <row r="60" s="255" customFormat="1" ht="27" customHeight="1" spans="2:16367">
      <c r="B60" s="297"/>
      <c r="C60" s="275" t="s">
        <v>138</v>
      </c>
      <c r="D60" s="272"/>
      <c r="E60" s="272" t="s">
        <v>33</v>
      </c>
      <c r="F60" s="272" t="s">
        <v>33</v>
      </c>
      <c r="G60" s="273" t="s">
        <v>139</v>
      </c>
      <c r="H60" s="273"/>
      <c r="I60" s="301"/>
      <c r="XEF60" s="258"/>
      <c r="XEG60" s="258"/>
      <c r="XEH60" s="258"/>
      <c r="XEI60" s="258"/>
      <c r="XEJ60" s="258"/>
      <c r="XEK60" s="258"/>
      <c r="XEL60" s="258"/>
      <c r="XEM60" s="258"/>
    </row>
    <row r="61" s="255" customFormat="1" ht="27" customHeight="1" spans="2:16367">
      <c r="B61" s="297"/>
      <c r="C61" s="275" t="s">
        <v>140</v>
      </c>
      <c r="D61" s="272"/>
      <c r="E61" s="272" t="s">
        <v>33</v>
      </c>
      <c r="F61" s="272" t="s">
        <v>33</v>
      </c>
      <c r="G61" s="273" t="s">
        <v>141</v>
      </c>
      <c r="H61" s="273"/>
      <c r="I61" s="301"/>
      <c r="XEF61" s="258"/>
      <c r="XEG61" s="258"/>
      <c r="XEH61" s="258"/>
      <c r="XEI61" s="258"/>
      <c r="XEJ61" s="258"/>
      <c r="XEK61" s="258"/>
      <c r="XEL61" s="258"/>
      <c r="XEM61" s="258"/>
    </row>
    <row r="62" s="255" customFormat="1" ht="27" customHeight="1" spans="2:16367">
      <c r="B62" s="306"/>
      <c r="C62" s="275" t="s">
        <v>228</v>
      </c>
      <c r="D62" s="272"/>
      <c r="E62" s="272" t="s">
        <v>33</v>
      </c>
      <c r="F62" s="272" t="s">
        <v>33</v>
      </c>
      <c r="G62" s="273" t="s">
        <v>229</v>
      </c>
      <c r="H62" s="273"/>
      <c r="I62" s="301"/>
      <c r="XEF62" s="258"/>
      <c r="XEG62" s="258"/>
      <c r="XEH62" s="258"/>
      <c r="XEI62" s="258"/>
      <c r="XEJ62" s="258"/>
      <c r="XEK62" s="258"/>
      <c r="XEL62" s="258"/>
      <c r="XEM62" s="258"/>
    </row>
    <row r="63" s="255" customFormat="1" ht="27" customHeight="1" spans="2:16367">
      <c r="B63" s="307" t="s">
        <v>142</v>
      </c>
      <c r="C63" s="275" t="s">
        <v>143</v>
      </c>
      <c r="D63" s="272" t="s">
        <v>33</v>
      </c>
      <c r="E63" s="272" t="s">
        <v>33</v>
      </c>
      <c r="F63" s="272" t="s">
        <v>33</v>
      </c>
      <c r="G63" s="273" t="s">
        <v>144</v>
      </c>
      <c r="H63" s="273"/>
      <c r="I63" s="301"/>
      <c r="XEF63" s="258"/>
      <c r="XEG63" s="258"/>
      <c r="XEH63" s="258"/>
      <c r="XEI63" s="258"/>
      <c r="XEJ63" s="258"/>
      <c r="XEK63" s="258"/>
      <c r="XEL63" s="258"/>
      <c r="XEM63" s="258"/>
    </row>
    <row r="64" s="255" customFormat="1" ht="27" customHeight="1" spans="2:16367">
      <c r="B64" s="308" t="s">
        <v>145</v>
      </c>
      <c r="C64" s="293" t="s">
        <v>234</v>
      </c>
      <c r="D64" s="309" t="s">
        <v>33</v>
      </c>
      <c r="E64" s="309" t="s">
        <v>33</v>
      </c>
      <c r="F64" s="309" t="s">
        <v>33</v>
      </c>
      <c r="G64" s="273" t="s">
        <v>147</v>
      </c>
      <c r="H64" s="273"/>
      <c r="I64" s="301"/>
      <c r="XEF64" s="258"/>
      <c r="XEG64" s="258"/>
      <c r="XEH64" s="258"/>
      <c r="XEI64" s="258"/>
      <c r="XEJ64" s="258"/>
      <c r="XEK64" s="258"/>
      <c r="XEL64" s="258"/>
      <c r="XEM64" s="258"/>
    </row>
    <row r="65" s="255" customFormat="1" ht="27" customHeight="1" spans="2:16367">
      <c r="B65" s="311"/>
      <c r="C65" s="293" t="s">
        <v>148</v>
      </c>
      <c r="D65" s="272" t="s">
        <v>33</v>
      </c>
      <c r="E65" s="272" t="s">
        <v>33</v>
      </c>
      <c r="F65" s="272" t="s">
        <v>33</v>
      </c>
      <c r="G65" s="273" t="s">
        <v>149</v>
      </c>
      <c r="H65" s="273"/>
      <c r="I65" s="301"/>
      <c r="XEF65" s="258"/>
      <c r="XEG65" s="258"/>
      <c r="XEH65" s="258"/>
      <c r="XEI65" s="258"/>
      <c r="XEJ65" s="258"/>
      <c r="XEK65" s="258"/>
      <c r="XEL65" s="258"/>
      <c r="XEM65" s="258"/>
    </row>
    <row r="66" s="255" customFormat="1" ht="27" customHeight="1" spans="2:16367">
      <c r="B66" s="282" t="s">
        <v>150</v>
      </c>
      <c r="C66" s="271" t="s">
        <v>151</v>
      </c>
      <c r="D66" s="272" t="s">
        <v>33</v>
      </c>
      <c r="E66" s="272" t="s">
        <v>33</v>
      </c>
      <c r="F66" s="272" t="s">
        <v>33</v>
      </c>
      <c r="G66" s="312" t="s">
        <v>152</v>
      </c>
      <c r="H66" s="312"/>
      <c r="I66" s="329"/>
      <c r="XEF66" s="258"/>
      <c r="XEG66" s="258"/>
      <c r="XEH66" s="258"/>
      <c r="XEI66" s="258"/>
      <c r="XEJ66" s="258"/>
      <c r="XEK66" s="258"/>
      <c r="XEL66" s="258"/>
      <c r="XEM66" s="258"/>
    </row>
    <row r="67" s="255" customFormat="1" ht="27" customHeight="1" spans="2:16367">
      <c r="B67" s="283"/>
      <c r="C67" s="276" t="s">
        <v>153</v>
      </c>
      <c r="D67" s="272" t="s">
        <v>33</v>
      </c>
      <c r="E67" s="272" t="s">
        <v>33</v>
      </c>
      <c r="F67" s="272" t="s">
        <v>33</v>
      </c>
      <c r="G67" s="312" t="s">
        <v>154</v>
      </c>
      <c r="H67" s="312"/>
      <c r="I67" s="329"/>
      <c r="XEF67" s="258"/>
      <c r="XEG67" s="258"/>
      <c r="XEH67" s="258"/>
      <c r="XEI67" s="258"/>
      <c r="XEJ67" s="258"/>
      <c r="XEK67" s="258"/>
      <c r="XEL67" s="258"/>
      <c r="XEM67" s="258"/>
    </row>
    <row r="68" s="255" customFormat="1" ht="27" customHeight="1" spans="2:16367">
      <c r="B68" s="283"/>
      <c r="C68" s="276" t="s">
        <v>155</v>
      </c>
      <c r="D68" s="272" t="s">
        <v>33</v>
      </c>
      <c r="E68" s="272"/>
      <c r="F68" s="272"/>
      <c r="G68" s="312" t="s">
        <v>156</v>
      </c>
      <c r="H68" s="312"/>
      <c r="I68" s="329"/>
      <c r="XEF68" s="258"/>
      <c r="XEG68" s="258"/>
      <c r="XEH68" s="258"/>
      <c r="XEI68" s="258"/>
      <c r="XEJ68" s="258"/>
      <c r="XEK68" s="258"/>
      <c r="XEL68" s="258"/>
      <c r="XEM68" s="258"/>
    </row>
    <row r="69" s="255" customFormat="1" ht="27" customHeight="1" spans="2:16367">
      <c r="B69" s="283"/>
      <c r="C69" s="276" t="s">
        <v>159</v>
      </c>
      <c r="D69" s="271"/>
      <c r="E69" s="272" t="s">
        <v>33</v>
      </c>
      <c r="F69" s="272"/>
      <c r="G69" s="312" t="s">
        <v>160</v>
      </c>
      <c r="H69" s="312"/>
      <c r="I69" s="329"/>
      <c r="XEF69" s="258"/>
      <c r="XEG69" s="258"/>
      <c r="XEH69" s="258"/>
      <c r="XEI69" s="258"/>
      <c r="XEJ69" s="258"/>
      <c r="XEK69" s="258"/>
      <c r="XEL69" s="258"/>
      <c r="XEM69" s="258"/>
    </row>
    <row r="70" s="255" customFormat="1" ht="27" customHeight="1" spans="2:16367">
      <c r="B70" s="283"/>
      <c r="C70" s="275" t="s">
        <v>161</v>
      </c>
      <c r="D70" s="271"/>
      <c r="E70" s="271"/>
      <c r="F70" s="272" t="s">
        <v>33</v>
      </c>
      <c r="G70" s="312" t="s">
        <v>160</v>
      </c>
      <c r="H70" s="312"/>
      <c r="I70" s="329"/>
      <c r="XEF70" s="258"/>
      <c r="XEG70" s="258"/>
      <c r="XEH70" s="258"/>
      <c r="XEI70" s="258"/>
      <c r="XEJ70" s="258"/>
      <c r="XEK70" s="258"/>
      <c r="XEL70" s="258"/>
      <c r="XEM70" s="258"/>
    </row>
    <row r="71" s="255" customFormat="1" ht="27" customHeight="1" spans="2:16367">
      <c r="B71" s="283"/>
      <c r="C71" s="293" t="s">
        <v>162</v>
      </c>
      <c r="D71" s="272" t="s">
        <v>33</v>
      </c>
      <c r="E71" s="272" t="s">
        <v>33</v>
      </c>
      <c r="F71" s="272" t="s">
        <v>33</v>
      </c>
      <c r="G71" s="273" t="s">
        <v>163</v>
      </c>
      <c r="H71" s="273"/>
      <c r="I71" s="301"/>
      <c r="XEF71" s="258"/>
      <c r="XEG71" s="258"/>
      <c r="XEH71" s="258"/>
      <c r="XEI71" s="258"/>
      <c r="XEJ71" s="258"/>
      <c r="XEK71" s="258"/>
      <c r="XEL71" s="258"/>
      <c r="XEM71" s="258"/>
    </row>
    <row r="72" s="255" customFormat="1" ht="55" customHeight="1" spans="2:16367">
      <c r="B72" s="290"/>
      <c r="C72" s="293" t="s">
        <v>241</v>
      </c>
      <c r="D72" s="272"/>
      <c r="E72" s="272" t="s">
        <v>33</v>
      </c>
      <c r="F72" s="272" t="s">
        <v>33</v>
      </c>
      <c r="G72" s="273" t="s">
        <v>242</v>
      </c>
      <c r="H72" s="273"/>
      <c r="I72" s="301"/>
      <c r="XEF72" s="258"/>
      <c r="XEG72" s="258"/>
      <c r="XEH72" s="258"/>
      <c r="XEI72" s="258"/>
      <c r="XEJ72" s="258"/>
      <c r="XEK72" s="258"/>
      <c r="XEL72" s="258"/>
      <c r="XEM72" s="258"/>
    </row>
    <row r="73" s="255" customFormat="1" ht="27" customHeight="1" spans="2:16367">
      <c r="B73" s="270" t="s">
        <v>164</v>
      </c>
      <c r="C73" s="313" t="s">
        <v>165</v>
      </c>
      <c r="D73" s="272" t="s">
        <v>33</v>
      </c>
      <c r="E73" s="272" t="s">
        <v>33</v>
      </c>
      <c r="F73" s="272" t="s">
        <v>33</v>
      </c>
      <c r="G73" s="312" t="s">
        <v>166</v>
      </c>
      <c r="H73" s="312"/>
      <c r="I73" s="329"/>
      <c r="XEF73" s="258"/>
      <c r="XEG73" s="258"/>
      <c r="XEH73" s="258"/>
      <c r="XEI73" s="258"/>
      <c r="XEJ73" s="258"/>
      <c r="XEK73" s="258"/>
      <c r="XEL73" s="258"/>
      <c r="XEM73" s="258"/>
    </row>
    <row r="74" s="255" customFormat="1" ht="27" customHeight="1" spans="2:16367">
      <c r="B74" s="282" t="s">
        <v>167</v>
      </c>
      <c r="C74" s="275" t="s">
        <v>168</v>
      </c>
      <c r="D74" s="272" t="s">
        <v>33</v>
      </c>
      <c r="E74" s="272" t="s">
        <v>33</v>
      </c>
      <c r="F74" s="272" t="s">
        <v>33</v>
      </c>
      <c r="G74" s="314" t="s">
        <v>169</v>
      </c>
      <c r="H74" s="315"/>
      <c r="I74" s="330"/>
      <c r="XEF74" s="258"/>
      <c r="XEG74" s="258"/>
      <c r="XEH74" s="258"/>
      <c r="XEI74" s="258"/>
      <c r="XEJ74" s="258"/>
      <c r="XEK74" s="258"/>
      <c r="XEL74" s="258"/>
      <c r="XEM74" s="258"/>
    </row>
    <row r="75" s="255" customFormat="1" ht="27" customHeight="1" spans="2:16367">
      <c r="B75" s="290"/>
      <c r="C75" s="275" t="s">
        <v>170</v>
      </c>
      <c r="D75" s="272" t="s">
        <v>33</v>
      </c>
      <c r="E75" s="272" t="s">
        <v>33</v>
      </c>
      <c r="F75" s="272" t="s">
        <v>33</v>
      </c>
      <c r="G75" s="316"/>
      <c r="H75" s="317"/>
      <c r="I75" s="331"/>
      <c r="XEF75" s="258"/>
      <c r="XEG75" s="258"/>
      <c r="XEH75" s="258"/>
      <c r="XEI75" s="258"/>
      <c r="XEJ75" s="258"/>
      <c r="XEK75" s="258"/>
      <c r="XEL75" s="258"/>
      <c r="XEM75" s="258"/>
    </row>
    <row r="76" s="255" customFormat="1" ht="27" customHeight="1" spans="2:16367">
      <c r="B76" s="270" t="s">
        <v>235</v>
      </c>
      <c r="C76" s="275" t="s">
        <v>236</v>
      </c>
      <c r="D76" s="272" t="s">
        <v>33</v>
      </c>
      <c r="E76" s="272" t="s">
        <v>33</v>
      </c>
      <c r="F76" s="272" t="s">
        <v>33</v>
      </c>
      <c r="G76" s="312" t="s">
        <v>237</v>
      </c>
      <c r="H76" s="312"/>
      <c r="I76" s="329"/>
      <c r="XEF76" s="258"/>
      <c r="XEG76" s="258"/>
      <c r="XEH76" s="258"/>
      <c r="XEI76" s="258"/>
      <c r="XEJ76" s="258"/>
      <c r="XEK76" s="258"/>
      <c r="XEL76" s="258"/>
      <c r="XEM76" s="258"/>
    </row>
    <row r="77" s="255" customFormat="1" ht="27" customHeight="1" spans="2:16367">
      <c r="B77" s="277" t="s">
        <v>243</v>
      </c>
      <c r="C77" s="294" t="s">
        <v>244</v>
      </c>
      <c r="D77" s="272" t="s">
        <v>33</v>
      </c>
      <c r="E77" s="272" t="s">
        <v>33</v>
      </c>
      <c r="F77" s="272" t="s">
        <v>33</v>
      </c>
      <c r="G77" s="273" t="s">
        <v>245</v>
      </c>
      <c r="H77" s="273"/>
      <c r="I77" s="301"/>
      <c r="XEF77" s="258"/>
      <c r="XEG77" s="258"/>
      <c r="XEH77" s="258"/>
      <c r="XEI77" s="258"/>
      <c r="XEJ77" s="258"/>
      <c r="XEK77" s="258"/>
      <c r="XEL77" s="258"/>
      <c r="XEM77" s="258"/>
    </row>
    <row r="78" s="255" customFormat="1" ht="27" customHeight="1" spans="2:16367">
      <c r="B78" s="277" t="s">
        <v>171</v>
      </c>
      <c r="C78" s="294" t="s">
        <v>172</v>
      </c>
      <c r="D78" s="272" t="s">
        <v>33</v>
      </c>
      <c r="E78" s="272" t="s">
        <v>33</v>
      </c>
      <c r="F78" s="272" t="s">
        <v>33</v>
      </c>
      <c r="G78" s="273" t="s">
        <v>173</v>
      </c>
      <c r="H78" s="273"/>
      <c r="I78" s="301"/>
      <c r="XEF78" s="258"/>
      <c r="XEG78" s="258"/>
      <c r="XEH78" s="258"/>
      <c r="XEI78" s="258"/>
      <c r="XEJ78" s="258"/>
      <c r="XEK78" s="258"/>
      <c r="XEL78" s="258"/>
      <c r="XEM78" s="258"/>
    </row>
    <row r="79" s="255" customFormat="1" ht="27" customHeight="1" spans="2:16367">
      <c r="B79" s="277" t="s">
        <v>174</v>
      </c>
      <c r="C79" s="293" t="s">
        <v>175</v>
      </c>
      <c r="D79" s="272" t="s">
        <v>33</v>
      </c>
      <c r="E79" s="272" t="s">
        <v>33</v>
      </c>
      <c r="F79" s="272" t="s">
        <v>33</v>
      </c>
      <c r="G79" s="273"/>
      <c r="H79" s="273"/>
      <c r="I79" s="301"/>
      <c r="XEF79" s="258"/>
      <c r="XEG79" s="258"/>
      <c r="XEH79" s="258"/>
      <c r="XEI79" s="258"/>
      <c r="XEJ79" s="258"/>
      <c r="XEK79" s="258"/>
      <c r="XEL79" s="258"/>
      <c r="XEM79" s="258"/>
    </row>
    <row r="80" s="255" customFormat="1" ht="27" customHeight="1" spans="2:16367">
      <c r="B80" s="270" t="s">
        <v>176</v>
      </c>
      <c r="C80" s="318"/>
      <c r="D80" s="272" t="s">
        <v>33</v>
      </c>
      <c r="E80" s="272" t="s">
        <v>33</v>
      </c>
      <c r="F80" s="272" t="s">
        <v>33</v>
      </c>
      <c r="G80" s="273"/>
      <c r="H80" s="273"/>
      <c r="I80" s="301"/>
      <c r="XEF80" s="258"/>
      <c r="XEG80" s="258"/>
      <c r="XEH80" s="258"/>
      <c r="XEI80" s="258"/>
      <c r="XEJ80" s="258"/>
      <c r="XEK80" s="258"/>
      <c r="XEL80" s="258"/>
      <c r="XEM80" s="258"/>
    </row>
    <row r="81" s="255" customFormat="1" ht="27" customHeight="1" spans="2:16367">
      <c r="B81" s="270" t="s">
        <v>177</v>
      </c>
      <c r="C81" s="318"/>
      <c r="D81" s="272" t="s">
        <v>33</v>
      </c>
      <c r="E81" s="272" t="s">
        <v>33</v>
      </c>
      <c r="F81" s="272" t="s">
        <v>33</v>
      </c>
      <c r="G81" s="273"/>
      <c r="H81" s="273"/>
      <c r="I81" s="301"/>
      <c r="XEF81" s="258"/>
      <c r="XEG81" s="258"/>
      <c r="XEH81" s="258"/>
      <c r="XEI81" s="258"/>
      <c r="XEJ81" s="258"/>
      <c r="XEK81" s="258"/>
      <c r="XEL81" s="258"/>
      <c r="XEM81" s="258"/>
    </row>
    <row r="82" s="255" customFormat="1" ht="27" customHeight="1" spans="2:16367">
      <c r="B82" s="319" t="s">
        <v>178</v>
      </c>
      <c r="C82" s="320"/>
      <c r="D82" s="321" t="s">
        <v>33</v>
      </c>
      <c r="E82" s="321" t="s">
        <v>33</v>
      </c>
      <c r="F82" s="321" t="s">
        <v>33</v>
      </c>
      <c r="G82" s="322"/>
      <c r="H82" s="322"/>
      <c r="I82" s="332"/>
      <c r="XEF82" s="258"/>
      <c r="XEG82" s="258"/>
      <c r="XEH82" s="258"/>
      <c r="XEI82" s="258"/>
      <c r="XEJ82" s="258"/>
      <c r="XEK82" s="258"/>
      <c r="XEL82" s="258"/>
      <c r="XEM82" s="258"/>
    </row>
    <row r="83" s="255" customFormat="1" ht="27" customHeight="1" spans="2:16367">
      <c r="B83" s="323" t="s">
        <v>179</v>
      </c>
      <c r="C83" s="324"/>
      <c r="D83" s="324"/>
      <c r="E83" s="324"/>
      <c r="F83" s="324"/>
      <c r="G83" s="324"/>
      <c r="H83" s="324"/>
      <c r="I83" s="333"/>
      <c r="XEF83" s="258"/>
      <c r="XEG83" s="258"/>
      <c r="XEH83" s="258"/>
      <c r="XEI83" s="258"/>
      <c r="XEJ83" s="258"/>
      <c r="XEK83" s="258"/>
      <c r="XEL83" s="258"/>
      <c r="XEM83" s="258"/>
    </row>
    <row r="84" s="255" customFormat="1" ht="40" customHeight="1" spans="2:16367">
      <c r="B84" s="290" t="s">
        <v>180</v>
      </c>
      <c r="C84" s="325" t="s">
        <v>181</v>
      </c>
      <c r="D84" s="325"/>
      <c r="E84" s="325"/>
      <c r="F84" s="325"/>
      <c r="G84" s="326" t="s">
        <v>182</v>
      </c>
      <c r="H84" s="326"/>
      <c r="I84" s="334"/>
      <c r="XEF84" s="258"/>
      <c r="XEG84" s="258"/>
      <c r="XEH84" s="258"/>
      <c r="XEI84" s="258"/>
      <c r="XEJ84" s="258"/>
      <c r="XEK84" s="258"/>
      <c r="XEL84" s="258"/>
      <c r="XEM84" s="258"/>
    </row>
    <row r="85" s="255" customFormat="1" ht="40" customHeight="1" spans="2:16367">
      <c r="B85" s="270"/>
      <c r="C85" s="272" t="s">
        <v>183</v>
      </c>
      <c r="D85" s="272"/>
      <c r="E85" s="272"/>
      <c r="F85" s="272"/>
      <c r="G85" s="273" t="s">
        <v>184</v>
      </c>
      <c r="H85" s="273"/>
      <c r="I85" s="301"/>
      <c r="XEF85" s="258"/>
      <c r="XEG85" s="258"/>
      <c r="XEH85" s="258"/>
      <c r="XEI85" s="258"/>
      <c r="XEJ85" s="258"/>
      <c r="XEK85" s="258"/>
      <c r="XEL85" s="258"/>
      <c r="XEM85" s="258"/>
    </row>
    <row r="86" s="255" customFormat="1" ht="40" customHeight="1" spans="2:16367">
      <c r="B86" s="270" t="s">
        <v>246</v>
      </c>
      <c r="C86" s="272" t="s">
        <v>247</v>
      </c>
      <c r="D86" s="272"/>
      <c r="E86" s="272"/>
      <c r="F86" s="272"/>
      <c r="G86" s="273" t="s">
        <v>248</v>
      </c>
      <c r="H86" s="273"/>
      <c r="I86" s="301"/>
      <c r="XEF86" s="258"/>
      <c r="XEG86" s="258"/>
      <c r="XEH86" s="258"/>
      <c r="XEI86" s="258"/>
      <c r="XEJ86" s="258"/>
      <c r="XEK86" s="258"/>
      <c r="XEL86" s="258"/>
      <c r="XEM86" s="258"/>
    </row>
    <row r="87" s="255" customFormat="1" ht="40" customHeight="1" spans="2:16367">
      <c r="B87" s="270" t="s">
        <v>185</v>
      </c>
      <c r="C87" s="272" t="s">
        <v>186</v>
      </c>
      <c r="D87" s="272" t="s">
        <v>33</v>
      </c>
      <c r="E87" s="272" t="s">
        <v>33</v>
      </c>
      <c r="F87" s="272" t="s">
        <v>33</v>
      </c>
      <c r="G87" s="273" t="s">
        <v>187</v>
      </c>
      <c r="H87" s="273"/>
      <c r="I87" s="301"/>
      <c r="XEF87" s="258"/>
      <c r="XEG87" s="258"/>
      <c r="XEH87" s="258"/>
      <c r="XEI87" s="258"/>
      <c r="XEJ87" s="258"/>
      <c r="XEK87" s="258"/>
      <c r="XEL87" s="258"/>
      <c r="XEM87" s="258"/>
    </row>
    <row r="88" s="255" customFormat="1" ht="40" customHeight="1" spans="2:16367">
      <c r="B88" s="270"/>
      <c r="C88" s="272" t="s">
        <v>188</v>
      </c>
      <c r="D88" s="272" t="s">
        <v>33</v>
      </c>
      <c r="E88" s="272" t="s">
        <v>33</v>
      </c>
      <c r="F88" s="272" t="s">
        <v>33</v>
      </c>
      <c r="G88" s="273" t="s">
        <v>189</v>
      </c>
      <c r="H88" s="273"/>
      <c r="I88" s="301"/>
      <c r="XEF88" s="258"/>
      <c r="XEG88" s="258"/>
      <c r="XEH88" s="258"/>
      <c r="XEI88" s="258"/>
      <c r="XEJ88" s="258"/>
      <c r="XEK88" s="258"/>
      <c r="XEL88" s="258"/>
      <c r="XEM88" s="258"/>
    </row>
    <row r="89" s="255" customFormat="1" ht="40" customHeight="1" spans="2:16367">
      <c r="B89" s="270"/>
      <c r="C89" s="272" t="s">
        <v>190</v>
      </c>
      <c r="D89" s="272" t="s">
        <v>33</v>
      </c>
      <c r="E89" s="272" t="s">
        <v>33</v>
      </c>
      <c r="F89" s="272" t="s">
        <v>33</v>
      </c>
      <c r="G89" s="273" t="s">
        <v>191</v>
      </c>
      <c r="H89" s="273"/>
      <c r="I89" s="301"/>
      <c r="XEF89" s="258"/>
      <c r="XEG89" s="258"/>
      <c r="XEH89" s="258"/>
      <c r="XEI89" s="258"/>
      <c r="XEJ89" s="258"/>
      <c r="XEK89" s="258"/>
      <c r="XEL89" s="258"/>
      <c r="XEM89" s="258"/>
    </row>
    <row r="90" s="256" customFormat="1" ht="40" customHeight="1" spans="1:9">
      <c r="A90" s="260"/>
      <c r="B90" s="270"/>
      <c r="C90" s="272" t="s">
        <v>192</v>
      </c>
      <c r="D90" s="272" t="s">
        <v>33</v>
      </c>
      <c r="E90" s="272" t="s">
        <v>33</v>
      </c>
      <c r="F90" s="272" t="s">
        <v>33</v>
      </c>
      <c r="G90" s="273" t="s">
        <v>193</v>
      </c>
      <c r="H90" s="273"/>
      <c r="I90" s="301"/>
    </row>
    <row r="91" s="255" customFormat="1" ht="40" customHeight="1" spans="2:16367">
      <c r="B91" s="270"/>
      <c r="C91" s="272" t="s">
        <v>194</v>
      </c>
      <c r="D91" s="272" t="s">
        <v>33</v>
      </c>
      <c r="E91" s="272" t="s">
        <v>33</v>
      </c>
      <c r="F91" s="272" t="s">
        <v>33</v>
      </c>
      <c r="G91" s="273" t="s">
        <v>195</v>
      </c>
      <c r="H91" s="273"/>
      <c r="I91" s="301"/>
      <c r="XEF91" s="258"/>
      <c r="XEG91" s="258"/>
      <c r="XEH91" s="258"/>
      <c r="XEI91" s="258"/>
      <c r="XEJ91" s="258"/>
      <c r="XEK91" s="258"/>
      <c r="XEL91" s="258"/>
      <c r="XEM91" s="258"/>
    </row>
    <row r="92" s="255" customFormat="1" ht="40" customHeight="1" spans="2:16367">
      <c r="B92" s="270"/>
      <c r="C92" s="272" t="s">
        <v>196</v>
      </c>
      <c r="D92" s="272" t="s">
        <v>33</v>
      </c>
      <c r="E92" s="272" t="s">
        <v>33</v>
      </c>
      <c r="F92" s="272" t="s">
        <v>33</v>
      </c>
      <c r="G92" s="273" t="s">
        <v>197</v>
      </c>
      <c r="H92" s="273"/>
      <c r="I92" s="301"/>
      <c r="XEF92" s="258"/>
      <c r="XEG92" s="258"/>
      <c r="XEH92" s="258"/>
      <c r="XEI92" s="258"/>
      <c r="XEJ92" s="258"/>
      <c r="XEK92" s="258"/>
      <c r="XEL92" s="258"/>
      <c r="XEM92" s="258"/>
    </row>
    <row r="93" s="255" customFormat="1" ht="40" customHeight="1" spans="2:16367">
      <c r="B93" s="319"/>
      <c r="C93" s="321" t="s">
        <v>198</v>
      </c>
      <c r="D93" s="321" t="s">
        <v>33</v>
      </c>
      <c r="E93" s="321" t="s">
        <v>33</v>
      </c>
      <c r="F93" s="321" t="s">
        <v>33</v>
      </c>
      <c r="G93" s="322" t="s">
        <v>199</v>
      </c>
      <c r="H93" s="322"/>
      <c r="I93" s="332"/>
      <c r="XEF93" s="258"/>
      <c r="XEG93" s="258"/>
      <c r="XEH93" s="258"/>
      <c r="XEI93" s="258"/>
      <c r="XEJ93" s="258"/>
      <c r="XEK93" s="258"/>
      <c r="XEL93" s="258"/>
      <c r="XEM93" s="258"/>
    </row>
    <row r="94" s="255" customFormat="1" ht="40" customHeight="1" spans="3:16367">
      <c r="C94" s="327" t="s">
        <v>200</v>
      </c>
      <c r="D94" s="328">
        <v>6888</v>
      </c>
      <c r="E94" s="328">
        <v>6888</v>
      </c>
      <c r="F94" s="328">
        <v>6888</v>
      </c>
      <c r="XEF94" s="258"/>
      <c r="XEG94" s="258"/>
      <c r="XEH94" s="258"/>
      <c r="XEI94" s="258"/>
      <c r="XEJ94" s="258"/>
      <c r="XEK94" s="258"/>
      <c r="XEL94" s="258"/>
      <c r="XEM94" s="258"/>
    </row>
    <row r="95" s="255" customFormat="1" spans="16360:16375">
      <c r="XEF95" s="258"/>
      <c r="XEG95" s="258"/>
      <c r="XEH95" s="258"/>
      <c r="XEI95" s="258"/>
      <c r="XEJ95" s="258"/>
      <c r="XEK95" s="258"/>
      <c r="XEL95" s="258"/>
      <c r="XEM95" s="258"/>
      <c r="XEN95"/>
      <c r="XEO95"/>
      <c r="XEP95"/>
      <c r="XEQ95"/>
      <c r="XER95"/>
      <c r="XES95"/>
      <c r="XET95"/>
      <c r="XEU95"/>
    </row>
    <row r="96" s="255" customFormat="1" spans="16360:16375">
      <c r="XEF96" s="258"/>
      <c r="XEG96" s="258"/>
      <c r="XEH96" s="258"/>
      <c r="XEI96" s="258"/>
      <c r="XEJ96" s="258"/>
      <c r="XEK96" s="258"/>
      <c r="XEL96" s="258"/>
      <c r="XEM96" s="258"/>
      <c r="XEN96"/>
      <c r="XEO96"/>
      <c r="XEP96"/>
      <c r="XEQ96"/>
      <c r="XER96"/>
      <c r="XES96"/>
      <c r="XET96"/>
      <c r="XEU96"/>
    </row>
    <row r="97" s="255" customFormat="1" spans="16360:16375">
      <c r="XEF97" s="258"/>
      <c r="XEG97" s="258"/>
      <c r="XEH97" s="258"/>
      <c r="XEI97" s="258"/>
      <c r="XEJ97" s="258"/>
      <c r="XEK97" s="258"/>
      <c r="XEL97" s="258"/>
      <c r="XEM97" s="258"/>
      <c r="XEN97"/>
      <c r="XEO97"/>
      <c r="XEP97"/>
      <c r="XEQ97"/>
      <c r="XER97"/>
      <c r="XES97"/>
      <c r="XET97"/>
      <c r="XEU97"/>
    </row>
    <row r="98" s="255" customFormat="1" spans="16360:16375">
      <c r="XEF98" s="258"/>
      <c r="XEG98" s="258"/>
      <c r="XEH98" s="258"/>
      <c r="XEI98" s="258"/>
      <c r="XEJ98" s="258"/>
      <c r="XEK98" s="258"/>
      <c r="XEL98" s="258"/>
      <c r="XEM98" s="258"/>
      <c r="XEN98"/>
      <c r="XEO98"/>
      <c r="XEP98"/>
      <c r="XEQ98"/>
      <c r="XER98"/>
      <c r="XES98"/>
      <c r="XET98"/>
      <c r="XEU98"/>
    </row>
    <row r="99" s="255" customFormat="1" spans="16360:16375">
      <c r="XEF99" s="258"/>
      <c r="XEG99" s="258"/>
      <c r="XEH99" s="258"/>
      <c r="XEI99" s="258"/>
      <c r="XEJ99" s="258"/>
      <c r="XEK99" s="258"/>
      <c r="XEL99" s="258"/>
      <c r="XEM99" s="258"/>
      <c r="XEN99"/>
      <c r="XEO99"/>
      <c r="XEP99"/>
      <c r="XEQ99"/>
      <c r="XER99"/>
      <c r="XES99"/>
      <c r="XET99"/>
      <c r="XEU99"/>
    </row>
    <row r="100" s="255" customFormat="1" spans="16360:16375">
      <c r="XEF100" s="258"/>
      <c r="XEG100" s="258"/>
      <c r="XEH100" s="258"/>
      <c r="XEI100" s="258"/>
      <c r="XEJ100" s="258"/>
      <c r="XEK100" s="258"/>
      <c r="XEL100" s="258"/>
      <c r="XEM100" s="258"/>
      <c r="XEN100"/>
      <c r="XEO100"/>
      <c r="XEP100"/>
      <c r="XEQ100"/>
      <c r="XER100"/>
      <c r="XES100"/>
      <c r="XET100"/>
      <c r="XEU100"/>
    </row>
  </sheetData>
  <mergeCells count="107">
    <mergeCell ref="B1:I1"/>
    <mergeCell ref="E2:F2"/>
    <mergeCell ref="G4:I4"/>
    <mergeCell ref="G5:I5"/>
    <mergeCell ref="G6:I6"/>
    <mergeCell ref="G7:I7"/>
    <mergeCell ref="G8:I8"/>
    <mergeCell ref="G9:I9"/>
    <mergeCell ref="G10:I10"/>
    <mergeCell ref="G11:I11"/>
    <mergeCell ref="G12:I12"/>
    <mergeCell ref="G13:I13"/>
    <mergeCell ref="G14:I14"/>
    <mergeCell ref="G15:I15"/>
    <mergeCell ref="G18:I18"/>
    <mergeCell ref="G19:I19"/>
    <mergeCell ref="G20:I20"/>
    <mergeCell ref="G21:I21"/>
    <mergeCell ref="G22:I22"/>
    <mergeCell ref="G26:I26"/>
    <mergeCell ref="G27:I27"/>
    <mergeCell ref="G28:I28"/>
    <mergeCell ref="G29:I29"/>
    <mergeCell ref="G33:I33"/>
    <mergeCell ref="G34:I34"/>
    <mergeCell ref="G37:I37"/>
    <mergeCell ref="G38:I38"/>
    <mergeCell ref="G39:I39"/>
    <mergeCell ref="G40:I40"/>
    <mergeCell ref="G41:I41"/>
    <mergeCell ref="G42:I42"/>
    <mergeCell ref="G43:I43"/>
    <mergeCell ref="G44:I44"/>
    <mergeCell ref="G45:I45"/>
    <mergeCell ref="G46:I46"/>
    <mergeCell ref="G47:I47"/>
    <mergeCell ref="G48:I48"/>
    <mergeCell ref="G49:I49"/>
    <mergeCell ref="G50:I50"/>
    <mergeCell ref="G51:I51"/>
    <mergeCell ref="G52:I52"/>
    <mergeCell ref="G53:I53"/>
    <mergeCell ref="G54:I54"/>
    <mergeCell ref="G55:I55"/>
    <mergeCell ref="G56:I56"/>
    <mergeCell ref="G57:I57"/>
    <mergeCell ref="G58:I58"/>
    <mergeCell ref="G59:I59"/>
    <mergeCell ref="G60:I60"/>
    <mergeCell ref="G61:I61"/>
    <mergeCell ref="G62:I62"/>
    <mergeCell ref="G63:I63"/>
    <mergeCell ref="G64:I64"/>
    <mergeCell ref="G65:I65"/>
    <mergeCell ref="G66:I66"/>
    <mergeCell ref="G67:I67"/>
    <mergeCell ref="G68:I68"/>
    <mergeCell ref="G69:I69"/>
    <mergeCell ref="G70:I70"/>
    <mergeCell ref="G71:I71"/>
    <mergeCell ref="G72:I72"/>
    <mergeCell ref="G73:I73"/>
    <mergeCell ref="G76:I76"/>
    <mergeCell ref="G77:I77"/>
    <mergeCell ref="G78:I78"/>
    <mergeCell ref="G79:I79"/>
    <mergeCell ref="B80:C80"/>
    <mergeCell ref="G80:I80"/>
    <mergeCell ref="B81:C81"/>
    <mergeCell ref="G81:I81"/>
    <mergeCell ref="B82:C82"/>
    <mergeCell ref="G82:I82"/>
    <mergeCell ref="B83:I83"/>
    <mergeCell ref="G84:I84"/>
    <mergeCell ref="G85:I85"/>
    <mergeCell ref="G86:I86"/>
    <mergeCell ref="G87:I87"/>
    <mergeCell ref="G88:I88"/>
    <mergeCell ref="G89:I89"/>
    <mergeCell ref="G90:I90"/>
    <mergeCell ref="G91:I91"/>
    <mergeCell ref="G92:I92"/>
    <mergeCell ref="G93:I93"/>
    <mergeCell ref="B7:B12"/>
    <mergeCell ref="B16:B19"/>
    <mergeCell ref="B22:B32"/>
    <mergeCell ref="B33:B34"/>
    <mergeCell ref="B35:B39"/>
    <mergeCell ref="B40:B43"/>
    <mergeCell ref="B44:B46"/>
    <mergeCell ref="B47:B62"/>
    <mergeCell ref="B64:B65"/>
    <mergeCell ref="B66:B72"/>
    <mergeCell ref="B74:B75"/>
    <mergeCell ref="B84:B85"/>
    <mergeCell ref="B87:B93"/>
    <mergeCell ref="D2:D3"/>
    <mergeCell ref="D16:D17"/>
    <mergeCell ref="E16:E17"/>
    <mergeCell ref="F16:F17"/>
    <mergeCell ref="B2:C3"/>
    <mergeCell ref="G2:I3"/>
    <mergeCell ref="G16:I17"/>
    <mergeCell ref="G23:I25"/>
    <mergeCell ref="G30:I32"/>
    <mergeCell ref="G35:I36"/>
    <mergeCell ref="G74:I75"/>
  </mergeCell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M111"/>
  <sheetViews>
    <sheetView topLeftCell="A103" workbookViewId="0">
      <selection activeCell="H111" sqref="H111"/>
    </sheetView>
  </sheetViews>
  <sheetFormatPr defaultColWidth="9" defaultRowHeight="13.5"/>
  <cols>
    <col min="1" max="1" width="1.75" style="255" customWidth="1"/>
    <col min="2" max="2" width="16.375" style="255" customWidth="1"/>
    <col min="3" max="3" width="33.875" style="255" customWidth="1"/>
    <col min="4" max="6" width="8.75" style="255" customWidth="1"/>
    <col min="7" max="9" width="22.875" style="255" customWidth="1"/>
    <col min="10" max="10" width="2.5" style="255" customWidth="1"/>
    <col min="11" max="16351" width="9" style="255"/>
    <col min="16352" max="16359" width="9" style="258"/>
  </cols>
  <sheetData>
    <row r="1" s="255" customFormat="1" ht="52" customHeight="1" spans="2:9">
      <c r="B1" s="259" t="s">
        <v>249</v>
      </c>
      <c r="C1" s="259"/>
      <c r="D1" s="259"/>
      <c r="E1" s="259"/>
      <c r="F1" s="259"/>
      <c r="G1" s="259"/>
      <c r="H1" s="259"/>
      <c r="I1" s="259"/>
    </row>
    <row r="2" s="256" customFormat="1" ht="30" customHeight="1" spans="1:9">
      <c r="A2" s="260"/>
      <c r="B2" s="261" t="s">
        <v>25</v>
      </c>
      <c r="C2" s="262"/>
      <c r="D2" s="262" t="s">
        <v>26</v>
      </c>
      <c r="E2" s="262" t="s">
        <v>27</v>
      </c>
      <c r="F2" s="262"/>
      <c r="G2" s="262" t="s">
        <v>28</v>
      </c>
      <c r="H2" s="262"/>
      <c r="I2" s="298"/>
    </row>
    <row r="3" s="256" customFormat="1" ht="30" customHeight="1" spans="1:9">
      <c r="A3" s="260"/>
      <c r="B3" s="263"/>
      <c r="C3" s="264"/>
      <c r="D3" s="264"/>
      <c r="E3" s="264" t="s">
        <v>29</v>
      </c>
      <c r="F3" s="264" t="s">
        <v>30</v>
      </c>
      <c r="G3" s="264"/>
      <c r="H3" s="264"/>
      <c r="I3" s="299"/>
    </row>
    <row r="4" s="257" customFormat="1" ht="27" customHeight="1" spans="1:9">
      <c r="A4" s="265"/>
      <c r="B4" s="266" t="s">
        <v>31</v>
      </c>
      <c r="C4" s="267" t="s">
        <v>32</v>
      </c>
      <c r="D4" s="268" t="s">
        <v>33</v>
      </c>
      <c r="E4" s="268" t="s">
        <v>33</v>
      </c>
      <c r="F4" s="268" t="s">
        <v>33</v>
      </c>
      <c r="G4" s="269" t="s">
        <v>34</v>
      </c>
      <c r="H4" s="269"/>
      <c r="I4" s="300"/>
    </row>
    <row r="5" s="257" customFormat="1" ht="27" customHeight="1" spans="1:9">
      <c r="A5" s="265"/>
      <c r="B5" s="270" t="s">
        <v>35</v>
      </c>
      <c r="C5" s="271" t="s">
        <v>36</v>
      </c>
      <c r="D5" s="272" t="s">
        <v>33</v>
      </c>
      <c r="E5" s="272" t="s">
        <v>33</v>
      </c>
      <c r="F5" s="272" t="s">
        <v>33</v>
      </c>
      <c r="G5" s="273" t="s">
        <v>37</v>
      </c>
      <c r="H5" s="273"/>
      <c r="I5" s="301"/>
    </row>
    <row r="6" s="257" customFormat="1" ht="27" customHeight="1" spans="1:9">
      <c r="A6" s="265"/>
      <c r="B6" s="270" t="s">
        <v>38</v>
      </c>
      <c r="C6" s="271" t="s">
        <v>39</v>
      </c>
      <c r="D6" s="272" t="s">
        <v>33</v>
      </c>
      <c r="E6" s="272" t="s">
        <v>33</v>
      </c>
      <c r="F6" s="272" t="s">
        <v>33</v>
      </c>
      <c r="G6" s="273" t="s">
        <v>40</v>
      </c>
      <c r="H6" s="273"/>
      <c r="I6" s="301"/>
    </row>
    <row r="7" s="257" customFormat="1" ht="27" customHeight="1" spans="1:9">
      <c r="A7" s="265"/>
      <c r="B7" s="270" t="s">
        <v>41</v>
      </c>
      <c r="C7" s="271" t="s">
        <v>42</v>
      </c>
      <c r="D7" s="272" t="s">
        <v>33</v>
      </c>
      <c r="E7" s="272" t="s">
        <v>33</v>
      </c>
      <c r="F7" s="272" t="s">
        <v>33</v>
      </c>
      <c r="G7" s="273" t="s">
        <v>43</v>
      </c>
      <c r="H7" s="273"/>
      <c r="I7" s="301"/>
    </row>
    <row r="8" s="257" customFormat="1" ht="27" customHeight="1" spans="1:9">
      <c r="A8" s="265"/>
      <c r="B8" s="270"/>
      <c r="C8" s="271" t="s">
        <v>44</v>
      </c>
      <c r="D8" s="272" t="s">
        <v>33</v>
      </c>
      <c r="E8" s="272" t="s">
        <v>33</v>
      </c>
      <c r="F8" s="272" t="s">
        <v>33</v>
      </c>
      <c r="G8" s="273" t="s">
        <v>45</v>
      </c>
      <c r="H8" s="273"/>
      <c r="I8" s="301"/>
    </row>
    <row r="9" s="255" customFormat="1" ht="27" customHeight="1" spans="1:9">
      <c r="A9" s="274"/>
      <c r="B9" s="270"/>
      <c r="C9" s="271" t="s">
        <v>46</v>
      </c>
      <c r="D9" s="272" t="s">
        <v>33</v>
      </c>
      <c r="E9" s="272" t="s">
        <v>33</v>
      </c>
      <c r="F9" s="272" t="s">
        <v>33</v>
      </c>
      <c r="G9" s="273" t="s">
        <v>47</v>
      </c>
      <c r="H9" s="273"/>
      <c r="I9" s="301"/>
    </row>
    <row r="10" s="255" customFormat="1" ht="27" customHeight="1" spans="1:9">
      <c r="A10" s="274"/>
      <c r="B10" s="270"/>
      <c r="C10" s="271" t="s">
        <v>48</v>
      </c>
      <c r="D10" s="272" t="s">
        <v>33</v>
      </c>
      <c r="E10" s="272" t="s">
        <v>33</v>
      </c>
      <c r="F10" s="272" t="s">
        <v>33</v>
      </c>
      <c r="G10" s="273" t="s">
        <v>49</v>
      </c>
      <c r="H10" s="273"/>
      <c r="I10" s="301"/>
    </row>
    <row r="11" s="255" customFormat="1" ht="27" customHeight="1" spans="1:9">
      <c r="A11" s="274"/>
      <c r="B11" s="270"/>
      <c r="C11" s="275" t="s">
        <v>50</v>
      </c>
      <c r="D11" s="272" t="s">
        <v>33</v>
      </c>
      <c r="E11" s="272" t="s">
        <v>33</v>
      </c>
      <c r="F11" s="272" t="s">
        <v>33</v>
      </c>
      <c r="G11" s="273" t="s">
        <v>51</v>
      </c>
      <c r="H11" s="273"/>
      <c r="I11" s="301"/>
    </row>
    <row r="12" s="255" customFormat="1" ht="27" customHeight="1" spans="1:9">
      <c r="A12" s="274"/>
      <c r="B12" s="270"/>
      <c r="C12" s="276" t="s">
        <v>52</v>
      </c>
      <c r="D12" s="272" t="s">
        <v>33</v>
      </c>
      <c r="E12" s="272" t="s">
        <v>33</v>
      </c>
      <c r="F12" s="272" t="s">
        <v>33</v>
      </c>
      <c r="G12" s="273" t="s">
        <v>53</v>
      </c>
      <c r="H12" s="273"/>
      <c r="I12" s="301"/>
    </row>
    <row r="13" s="255" customFormat="1" ht="27" customHeight="1" spans="1:9">
      <c r="A13" s="274"/>
      <c r="B13" s="270" t="s">
        <v>54</v>
      </c>
      <c r="C13" s="271" t="s">
        <v>55</v>
      </c>
      <c r="D13" s="272" t="s">
        <v>33</v>
      </c>
      <c r="E13" s="272" t="s">
        <v>33</v>
      </c>
      <c r="F13" s="272" t="s">
        <v>33</v>
      </c>
      <c r="G13" s="273" t="s">
        <v>56</v>
      </c>
      <c r="H13" s="273"/>
      <c r="I13" s="301"/>
    </row>
    <row r="14" s="255" customFormat="1" ht="27" customHeight="1" spans="1:9">
      <c r="A14" s="274"/>
      <c r="B14" s="277" t="s">
        <v>57</v>
      </c>
      <c r="C14" s="271" t="s">
        <v>58</v>
      </c>
      <c r="D14" s="272" t="s">
        <v>33</v>
      </c>
      <c r="E14" s="272" t="s">
        <v>33</v>
      </c>
      <c r="F14" s="272" t="s">
        <v>33</v>
      </c>
      <c r="G14" s="273" t="s">
        <v>59</v>
      </c>
      <c r="H14" s="273"/>
      <c r="I14" s="301"/>
    </row>
    <row r="15" s="255" customFormat="1" ht="27" customHeight="1" spans="1:9">
      <c r="A15" s="274"/>
      <c r="B15" s="277" t="s">
        <v>60</v>
      </c>
      <c r="C15" s="275" t="s">
        <v>61</v>
      </c>
      <c r="D15" s="272" t="s">
        <v>33</v>
      </c>
      <c r="E15" s="272" t="s">
        <v>33</v>
      </c>
      <c r="F15" s="272" t="s">
        <v>33</v>
      </c>
      <c r="G15" s="273" t="s">
        <v>62</v>
      </c>
      <c r="H15" s="273"/>
      <c r="I15" s="301"/>
    </row>
    <row r="16" s="255" customFormat="1" ht="27" customHeight="1" spans="1:9">
      <c r="A16" s="274"/>
      <c r="B16" s="278" t="s">
        <v>63</v>
      </c>
      <c r="C16" s="271" t="s">
        <v>64</v>
      </c>
      <c r="D16" s="272"/>
      <c r="E16" s="272"/>
      <c r="F16" s="272" t="s">
        <v>33</v>
      </c>
      <c r="G16" s="273" t="s">
        <v>65</v>
      </c>
      <c r="H16" s="273"/>
      <c r="I16" s="301"/>
    </row>
    <row r="17" s="255" customFormat="1" ht="27" customHeight="1" spans="1:9">
      <c r="A17" s="274"/>
      <c r="B17" s="279"/>
      <c r="C17" s="271" t="s">
        <v>66</v>
      </c>
      <c r="D17" s="272"/>
      <c r="E17" s="272"/>
      <c r="F17" s="272"/>
      <c r="G17" s="273"/>
      <c r="H17" s="273"/>
      <c r="I17" s="301"/>
    </row>
    <row r="18" s="255" customFormat="1" ht="27" customHeight="1" spans="1:10">
      <c r="A18" s="274"/>
      <c r="B18" s="279"/>
      <c r="C18" s="280" t="s">
        <v>67</v>
      </c>
      <c r="D18" s="273"/>
      <c r="E18" s="271"/>
      <c r="F18" s="272" t="s">
        <v>33</v>
      </c>
      <c r="G18" s="273" t="s">
        <v>68</v>
      </c>
      <c r="H18" s="273"/>
      <c r="I18" s="301"/>
      <c r="J18" s="274"/>
    </row>
    <row r="19" s="255" customFormat="1" ht="27" customHeight="1" spans="1:10">
      <c r="A19" s="274"/>
      <c r="B19" s="281"/>
      <c r="C19" s="280" t="s">
        <v>202</v>
      </c>
      <c r="D19" s="273"/>
      <c r="E19" s="271"/>
      <c r="F19" s="272" t="s">
        <v>33</v>
      </c>
      <c r="G19" s="273" t="s">
        <v>203</v>
      </c>
      <c r="H19" s="273"/>
      <c r="I19" s="301"/>
      <c r="J19" s="274"/>
    </row>
    <row r="20" s="255" customFormat="1" ht="27" customHeight="1" spans="1:10">
      <c r="A20" s="274"/>
      <c r="B20" s="270" t="s">
        <v>69</v>
      </c>
      <c r="C20" s="271" t="s">
        <v>70</v>
      </c>
      <c r="D20" s="272" t="s">
        <v>33</v>
      </c>
      <c r="E20" s="272" t="s">
        <v>33</v>
      </c>
      <c r="F20" s="272" t="s">
        <v>33</v>
      </c>
      <c r="G20" s="273" t="s">
        <v>71</v>
      </c>
      <c r="H20" s="273"/>
      <c r="I20" s="301"/>
      <c r="J20" s="274"/>
    </row>
    <row r="21" s="255" customFormat="1" ht="42" customHeight="1" spans="1:10">
      <c r="A21" s="274"/>
      <c r="B21" s="270" t="s">
        <v>72</v>
      </c>
      <c r="C21" s="271" t="s">
        <v>73</v>
      </c>
      <c r="D21" s="272" t="s">
        <v>33</v>
      </c>
      <c r="E21" s="272" t="s">
        <v>33</v>
      </c>
      <c r="F21" s="272" t="s">
        <v>33</v>
      </c>
      <c r="G21" s="273" t="s">
        <v>74</v>
      </c>
      <c r="H21" s="273"/>
      <c r="I21" s="301"/>
      <c r="J21" s="274"/>
    </row>
    <row r="22" s="255" customFormat="1" ht="27" customHeight="1" spans="1:10">
      <c r="A22" s="274"/>
      <c r="B22" s="282" t="s">
        <v>75</v>
      </c>
      <c r="C22" s="271" t="s">
        <v>76</v>
      </c>
      <c r="D22" s="272" t="s">
        <v>33</v>
      </c>
      <c r="E22" s="272" t="s">
        <v>33</v>
      </c>
      <c r="F22" s="272" t="s">
        <v>33</v>
      </c>
      <c r="G22" s="273" t="s">
        <v>77</v>
      </c>
      <c r="H22" s="273"/>
      <c r="I22" s="301"/>
      <c r="J22" s="274"/>
    </row>
    <row r="23" s="255" customFormat="1" ht="27" customHeight="1" spans="1:10">
      <c r="A23" s="274"/>
      <c r="B23" s="283"/>
      <c r="C23" s="271" t="s">
        <v>78</v>
      </c>
      <c r="D23" s="272" t="s">
        <v>33</v>
      </c>
      <c r="E23" s="272" t="s">
        <v>33</v>
      </c>
      <c r="F23" s="272" t="s">
        <v>33</v>
      </c>
      <c r="G23" s="284" t="s">
        <v>79</v>
      </c>
      <c r="H23" s="285"/>
      <c r="I23" s="302"/>
      <c r="J23" s="274"/>
    </row>
    <row r="24" s="255" customFormat="1" ht="27" customHeight="1" spans="1:10">
      <c r="A24" s="274"/>
      <c r="B24" s="283"/>
      <c r="C24" s="271" t="s">
        <v>80</v>
      </c>
      <c r="D24" s="272" t="s">
        <v>33</v>
      </c>
      <c r="E24" s="272" t="s">
        <v>33</v>
      </c>
      <c r="F24" s="272" t="s">
        <v>33</v>
      </c>
      <c r="G24" s="286"/>
      <c r="H24" s="287"/>
      <c r="I24" s="303"/>
      <c r="J24" s="274"/>
    </row>
    <row r="25" s="255" customFormat="1" ht="27" customHeight="1" spans="1:10">
      <c r="A25" s="274"/>
      <c r="B25" s="283"/>
      <c r="C25" s="271" t="s">
        <v>81</v>
      </c>
      <c r="D25" s="272" t="s">
        <v>33</v>
      </c>
      <c r="E25" s="272" t="s">
        <v>33</v>
      </c>
      <c r="F25" s="272" t="s">
        <v>33</v>
      </c>
      <c r="G25" s="288"/>
      <c r="H25" s="289"/>
      <c r="I25" s="304"/>
      <c r="J25" s="274"/>
    </row>
    <row r="26" s="255" customFormat="1" ht="27" customHeight="1" spans="1:10">
      <c r="A26" s="274"/>
      <c r="B26" s="283"/>
      <c r="C26" s="271" t="s">
        <v>82</v>
      </c>
      <c r="D26" s="272" t="s">
        <v>33</v>
      </c>
      <c r="E26" s="272" t="s">
        <v>33</v>
      </c>
      <c r="F26" s="272" t="s">
        <v>33</v>
      </c>
      <c r="G26" s="273" t="s">
        <v>83</v>
      </c>
      <c r="H26" s="273"/>
      <c r="I26" s="301"/>
      <c r="J26" s="274"/>
    </row>
    <row r="27" s="255" customFormat="1" ht="27" customHeight="1" spans="1:10">
      <c r="A27" s="274"/>
      <c r="B27" s="283"/>
      <c r="C27" s="271" t="s">
        <v>84</v>
      </c>
      <c r="D27" s="272" t="s">
        <v>33</v>
      </c>
      <c r="E27" s="272" t="s">
        <v>33</v>
      </c>
      <c r="F27" s="272" t="s">
        <v>33</v>
      </c>
      <c r="G27" s="273" t="s">
        <v>85</v>
      </c>
      <c r="H27" s="273"/>
      <c r="I27" s="301"/>
      <c r="J27" s="274"/>
    </row>
    <row r="28" s="255" customFormat="1" ht="27" customHeight="1" spans="1:10">
      <c r="A28" s="274"/>
      <c r="B28" s="283"/>
      <c r="C28" s="271" t="s">
        <v>86</v>
      </c>
      <c r="D28" s="272" t="s">
        <v>33</v>
      </c>
      <c r="E28" s="272" t="s">
        <v>33</v>
      </c>
      <c r="F28" s="272" t="s">
        <v>33</v>
      </c>
      <c r="G28" s="273" t="s">
        <v>87</v>
      </c>
      <c r="H28" s="273"/>
      <c r="I28" s="301"/>
      <c r="J28" s="274"/>
    </row>
    <row r="29" s="255" customFormat="1" ht="42" customHeight="1" spans="1:10">
      <c r="A29" s="274"/>
      <c r="B29" s="283"/>
      <c r="C29" s="271" t="s">
        <v>88</v>
      </c>
      <c r="D29" s="272" t="s">
        <v>33</v>
      </c>
      <c r="E29" s="272" t="s">
        <v>33</v>
      </c>
      <c r="F29" s="272" t="s">
        <v>33</v>
      </c>
      <c r="G29" s="273" t="s">
        <v>89</v>
      </c>
      <c r="H29" s="273"/>
      <c r="I29" s="301"/>
      <c r="J29" s="274"/>
    </row>
    <row r="30" s="255" customFormat="1" ht="27" customHeight="1" spans="1:10">
      <c r="A30" s="274"/>
      <c r="B30" s="283"/>
      <c r="C30" s="271" t="s">
        <v>90</v>
      </c>
      <c r="D30" s="272" t="s">
        <v>33</v>
      </c>
      <c r="E30" s="272" t="s">
        <v>33</v>
      </c>
      <c r="F30" s="272" t="s">
        <v>33</v>
      </c>
      <c r="G30" s="284" t="s">
        <v>91</v>
      </c>
      <c r="H30" s="285"/>
      <c r="I30" s="302"/>
      <c r="J30" s="274"/>
    </row>
    <row r="31" s="255" customFormat="1" ht="27" customHeight="1" spans="1:10">
      <c r="A31" s="274"/>
      <c r="B31" s="283"/>
      <c r="C31" s="271" t="s">
        <v>92</v>
      </c>
      <c r="D31" s="272" t="s">
        <v>33</v>
      </c>
      <c r="E31" s="272" t="s">
        <v>33</v>
      </c>
      <c r="F31" s="272" t="s">
        <v>33</v>
      </c>
      <c r="G31" s="286"/>
      <c r="H31" s="287"/>
      <c r="I31" s="303"/>
      <c r="J31" s="274"/>
    </row>
    <row r="32" s="255" customFormat="1" ht="27" customHeight="1" spans="1:10">
      <c r="A32" s="274"/>
      <c r="B32" s="290"/>
      <c r="C32" s="271" t="s">
        <v>93</v>
      </c>
      <c r="D32" s="272" t="s">
        <v>33</v>
      </c>
      <c r="E32" s="272" t="s">
        <v>33</v>
      </c>
      <c r="F32" s="272" t="s">
        <v>33</v>
      </c>
      <c r="G32" s="288"/>
      <c r="H32" s="289"/>
      <c r="I32" s="304"/>
      <c r="J32" s="274"/>
    </row>
    <row r="33" s="255" customFormat="1" ht="27" customHeight="1" spans="1:10">
      <c r="A33" s="274"/>
      <c r="B33" s="291" t="s">
        <v>94</v>
      </c>
      <c r="C33" s="271" t="s">
        <v>95</v>
      </c>
      <c r="D33" s="272" t="s">
        <v>33</v>
      </c>
      <c r="E33" s="272" t="s">
        <v>33</v>
      </c>
      <c r="F33" s="272" t="s">
        <v>33</v>
      </c>
      <c r="G33" s="273" t="s">
        <v>96</v>
      </c>
      <c r="H33" s="273"/>
      <c r="I33" s="301"/>
      <c r="J33" s="274"/>
    </row>
    <row r="34" s="255" customFormat="1" ht="27" customHeight="1" spans="1:10">
      <c r="A34" s="274"/>
      <c r="B34" s="292"/>
      <c r="C34" s="271" t="s">
        <v>97</v>
      </c>
      <c r="D34" s="272" t="s">
        <v>33</v>
      </c>
      <c r="E34" s="272" t="s">
        <v>33</v>
      </c>
      <c r="F34" s="272" t="s">
        <v>33</v>
      </c>
      <c r="G34" s="273" t="s">
        <v>98</v>
      </c>
      <c r="H34" s="273"/>
      <c r="I34" s="301"/>
      <c r="J34" s="274"/>
    </row>
    <row r="35" s="255" customFormat="1" ht="27" customHeight="1" spans="2:9">
      <c r="B35" s="292"/>
      <c r="C35" s="271" t="s">
        <v>250</v>
      </c>
      <c r="D35" s="272" t="s">
        <v>33</v>
      </c>
      <c r="E35" s="272" t="s">
        <v>33</v>
      </c>
      <c r="F35" s="272" t="s">
        <v>33</v>
      </c>
      <c r="G35" s="273" t="s">
        <v>251</v>
      </c>
      <c r="H35" s="273"/>
      <c r="I35" s="301"/>
    </row>
    <row r="36" s="255" customFormat="1" ht="27" customHeight="1" spans="2:9">
      <c r="B36" s="278" t="s">
        <v>204</v>
      </c>
      <c r="C36" s="275" t="s">
        <v>100</v>
      </c>
      <c r="D36" s="272" t="s">
        <v>33</v>
      </c>
      <c r="E36" s="272" t="s">
        <v>33</v>
      </c>
      <c r="F36" s="272" t="s">
        <v>33</v>
      </c>
      <c r="G36" s="284" t="s">
        <v>101</v>
      </c>
      <c r="H36" s="285"/>
      <c r="I36" s="302"/>
    </row>
    <row r="37" s="255" customFormat="1" ht="27" customHeight="1" spans="2:9">
      <c r="B37" s="279"/>
      <c r="C37" s="275" t="s">
        <v>102</v>
      </c>
      <c r="D37" s="272" t="s">
        <v>33</v>
      </c>
      <c r="E37" s="272" t="s">
        <v>33</v>
      </c>
      <c r="F37" s="272" t="s">
        <v>33</v>
      </c>
      <c r="G37" s="288"/>
      <c r="H37" s="289"/>
      <c r="I37" s="304"/>
    </row>
    <row r="38" s="255" customFormat="1" ht="27" customHeight="1" spans="2:9">
      <c r="B38" s="279"/>
      <c r="C38" s="275" t="s">
        <v>103</v>
      </c>
      <c r="D38" s="272" t="s">
        <v>33</v>
      </c>
      <c r="E38" s="272" t="s">
        <v>33</v>
      </c>
      <c r="F38" s="272" t="s">
        <v>33</v>
      </c>
      <c r="G38" s="273" t="s">
        <v>104</v>
      </c>
      <c r="H38" s="273"/>
      <c r="I38" s="301"/>
    </row>
    <row r="39" s="255" customFormat="1" ht="27" customHeight="1" spans="2:9">
      <c r="B39" s="279"/>
      <c r="C39" s="275" t="s">
        <v>105</v>
      </c>
      <c r="D39" s="272" t="s">
        <v>33</v>
      </c>
      <c r="E39" s="272" t="s">
        <v>33</v>
      </c>
      <c r="F39" s="272" t="s">
        <v>33</v>
      </c>
      <c r="G39" s="273" t="s">
        <v>106</v>
      </c>
      <c r="H39" s="273"/>
      <c r="I39" s="301"/>
    </row>
    <row r="40" s="255" customFormat="1" ht="27" customHeight="1" spans="2:9">
      <c r="B40" s="279"/>
      <c r="C40" s="275" t="s">
        <v>107</v>
      </c>
      <c r="D40" s="272" t="s">
        <v>33</v>
      </c>
      <c r="E40" s="272" t="s">
        <v>33</v>
      </c>
      <c r="F40" s="272" t="s">
        <v>33</v>
      </c>
      <c r="G40" s="273" t="s">
        <v>108</v>
      </c>
      <c r="H40" s="273"/>
      <c r="I40" s="301"/>
    </row>
    <row r="41" s="255" customFormat="1" ht="27" customHeight="1" spans="2:9">
      <c r="B41" s="279"/>
      <c r="C41" s="275" t="s">
        <v>205</v>
      </c>
      <c r="D41" s="272" t="s">
        <v>33</v>
      </c>
      <c r="E41" s="272" t="s">
        <v>33</v>
      </c>
      <c r="F41" s="272" t="s">
        <v>33</v>
      </c>
      <c r="G41" s="284" t="s">
        <v>206</v>
      </c>
      <c r="H41" s="285"/>
      <c r="I41" s="302"/>
    </row>
    <row r="42" s="255" customFormat="1" ht="27" customHeight="1" spans="2:9">
      <c r="B42" s="279"/>
      <c r="C42" s="275" t="s">
        <v>207</v>
      </c>
      <c r="D42" s="272" t="s">
        <v>33</v>
      </c>
      <c r="E42" s="272" t="s">
        <v>33</v>
      </c>
      <c r="F42" s="272" t="s">
        <v>33</v>
      </c>
      <c r="G42" s="286"/>
      <c r="H42" s="287"/>
      <c r="I42" s="303"/>
    </row>
    <row r="43" s="255" customFormat="1" ht="27" customHeight="1" spans="2:9">
      <c r="B43" s="279"/>
      <c r="C43" s="275" t="s">
        <v>208</v>
      </c>
      <c r="D43" s="272" t="s">
        <v>33</v>
      </c>
      <c r="E43" s="272" t="s">
        <v>33</v>
      </c>
      <c r="F43" s="272" t="s">
        <v>33</v>
      </c>
      <c r="G43" s="288"/>
      <c r="H43" s="289"/>
      <c r="I43" s="304"/>
    </row>
    <row r="44" s="255" customFormat="1" ht="27" customHeight="1" spans="2:9">
      <c r="B44" s="279"/>
      <c r="C44" s="275" t="s">
        <v>209</v>
      </c>
      <c r="D44" s="272" t="s">
        <v>33</v>
      </c>
      <c r="E44" s="272" t="s">
        <v>33</v>
      </c>
      <c r="F44" s="272" t="s">
        <v>33</v>
      </c>
      <c r="G44" s="273" t="s">
        <v>210</v>
      </c>
      <c r="H44" s="273"/>
      <c r="I44" s="301"/>
    </row>
    <row r="45" s="255" customFormat="1" ht="27" customHeight="1" spans="2:9">
      <c r="B45" s="278" t="s">
        <v>109</v>
      </c>
      <c r="C45" s="293" t="s">
        <v>110</v>
      </c>
      <c r="D45" s="272" t="s">
        <v>33</v>
      </c>
      <c r="E45" s="272" t="s">
        <v>33</v>
      </c>
      <c r="F45" s="272" t="s">
        <v>33</v>
      </c>
      <c r="G45" s="273" t="s">
        <v>111</v>
      </c>
      <c r="H45" s="273"/>
      <c r="I45" s="301"/>
    </row>
    <row r="46" s="255" customFormat="1" ht="27" customHeight="1" spans="2:9">
      <c r="B46" s="279"/>
      <c r="C46" s="293" t="s">
        <v>112</v>
      </c>
      <c r="D46" s="272" t="s">
        <v>33</v>
      </c>
      <c r="E46" s="272" t="s">
        <v>33</v>
      </c>
      <c r="F46" s="272" t="s">
        <v>33</v>
      </c>
      <c r="G46" s="273" t="s">
        <v>113</v>
      </c>
      <c r="H46" s="273"/>
      <c r="I46" s="301"/>
    </row>
    <row r="47" s="255" customFormat="1" ht="27" customHeight="1" spans="2:9">
      <c r="B47" s="279"/>
      <c r="C47" s="293" t="s">
        <v>114</v>
      </c>
      <c r="D47" s="272" t="s">
        <v>33</v>
      </c>
      <c r="E47" s="272" t="s">
        <v>33</v>
      </c>
      <c r="F47" s="272" t="s">
        <v>33</v>
      </c>
      <c r="G47" s="273" t="s">
        <v>115</v>
      </c>
      <c r="H47" s="273"/>
      <c r="I47" s="301"/>
    </row>
    <row r="48" s="255" customFormat="1" ht="27" customHeight="1" spans="2:9">
      <c r="B48" s="281"/>
      <c r="C48" s="293" t="s">
        <v>239</v>
      </c>
      <c r="D48" s="272" t="s">
        <v>33</v>
      </c>
      <c r="E48" s="272" t="s">
        <v>33</v>
      </c>
      <c r="F48" s="272" t="s">
        <v>33</v>
      </c>
      <c r="G48" s="273" t="s">
        <v>240</v>
      </c>
      <c r="H48" s="273"/>
      <c r="I48" s="301"/>
    </row>
    <row r="49" s="255" customFormat="1" ht="27" customHeight="1" spans="2:9">
      <c r="B49" s="279" t="s">
        <v>116</v>
      </c>
      <c r="C49" s="293" t="s">
        <v>211</v>
      </c>
      <c r="D49" s="272" t="s">
        <v>33</v>
      </c>
      <c r="E49" s="272" t="s">
        <v>33</v>
      </c>
      <c r="F49" s="272" t="s">
        <v>33</v>
      </c>
      <c r="G49" s="273" t="s">
        <v>212</v>
      </c>
      <c r="H49" s="273"/>
      <c r="I49" s="301"/>
    </row>
    <row r="50" s="255" customFormat="1" ht="27" customHeight="1" spans="2:9">
      <c r="B50" s="279"/>
      <c r="C50" s="294" t="s">
        <v>117</v>
      </c>
      <c r="D50" s="272" t="s">
        <v>33</v>
      </c>
      <c r="E50" s="272" t="s">
        <v>33</v>
      </c>
      <c r="F50" s="272" t="s">
        <v>33</v>
      </c>
      <c r="G50" s="295" t="s">
        <v>118</v>
      </c>
      <c r="H50" s="295"/>
      <c r="I50" s="305"/>
    </row>
    <row r="51" s="255" customFormat="1" ht="27" customHeight="1" spans="2:16359">
      <c r="B51" s="279"/>
      <c r="C51" s="294" t="s">
        <v>213</v>
      </c>
      <c r="D51" s="272" t="s">
        <v>33</v>
      </c>
      <c r="E51" s="272" t="s">
        <v>33</v>
      </c>
      <c r="F51" s="272" t="s">
        <v>33</v>
      </c>
      <c r="G51" s="273" t="s">
        <v>214</v>
      </c>
      <c r="H51" s="273"/>
      <c r="I51" s="301"/>
      <c r="XDX51" s="258"/>
      <c r="XDY51" s="258"/>
      <c r="XDZ51" s="258"/>
      <c r="XEA51" s="258"/>
      <c r="XEB51" s="258"/>
      <c r="XEC51" s="258"/>
      <c r="XED51" s="258"/>
      <c r="XEE51" s="258"/>
    </row>
    <row r="52" s="255" customFormat="1" ht="27" customHeight="1" spans="2:16359">
      <c r="B52" s="279"/>
      <c r="C52" s="294" t="s">
        <v>119</v>
      </c>
      <c r="D52" s="272" t="s">
        <v>33</v>
      </c>
      <c r="E52" s="272" t="s">
        <v>33</v>
      </c>
      <c r="F52" s="272" t="s">
        <v>33</v>
      </c>
      <c r="G52" s="273" t="s">
        <v>120</v>
      </c>
      <c r="H52" s="273"/>
      <c r="I52" s="301"/>
      <c r="XDX52" s="258"/>
      <c r="XDY52" s="258"/>
      <c r="XDZ52" s="258"/>
      <c r="XEA52" s="258"/>
      <c r="XEB52" s="258"/>
      <c r="XEC52" s="258"/>
      <c r="XED52" s="258"/>
      <c r="XEE52" s="258"/>
    </row>
    <row r="53" s="255" customFormat="1" ht="27" customHeight="1" spans="2:16359">
      <c r="B53" s="279"/>
      <c r="C53" s="294" t="s">
        <v>121</v>
      </c>
      <c r="D53" s="272" t="s">
        <v>33</v>
      </c>
      <c r="E53" s="272" t="s">
        <v>33</v>
      </c>
      <c r="F53" s="272" t="s">
        <v>33</v>
      </c>
      <c r="G53" s="273" t="s">
        <v>122</v>
      </c>
      <c r="H53" s="273"/>
      <c r="I53" s="301"/>
      <c r="XDX53" s="258"/>
      <c r="XDY53" s="258"/>
      <c r="XDZ53" s="258"/>
      <c r="XEA53" s="258"/>
      <c r="XEB53" s="258"/>
      <c r="XEC53" s="258"/>
      <c r="XED53" s="258"/>
      <c r="XEE53" s="258"/>
    </row>
    <row r="54" s="255" customFormat="1" ht="27" customHeight="1" spans="2:16359">
      <c r="B54" s="296" t="s">
        <v>215</v>
      </c>
      <c r="C54" s="275" t="s">
        <v>124</v>
      </c>
      <c r="D54" s="272" t="s">
        <v>33</v>
      </c>
      <c r="E54" s="272" t="s">
        <v>33</v>
      </c>
      <c r="F54" s="272" t="s">
        <v>33</v>
      </c>
      <c r="G54" s="273" t="s">
        <v>125</v>
      </c>
      <c r="H54" s="273"/>
      <c r="I54" s="301"/>
      <c r="XDX54" s="258"/>
      <c r="XDY54" s="258"/>
      <c r="XDZ54" s="258"/>
      <c r="XEA54" s="258"/>
      <c r="XEB54" s="258"/>
      <c r="XEC54" s="258"/>
      <c r="XED54" s="258"/>
      <c r="XEE54" s="258"/>
    </row>
    <row r="55" s="255" customFormat="1" ht="27" customHeight="1" spans="2:16359">
      <c r="B55" s="297"/>
      <c r="C55" s="275" t="s">
        <v>126</v>
      </c>
      <c r="D55" s="272" t="s">
        <v>33</v>
      </c>
      <c r="E55" s="272" t="s">
        <v>33</v>
      </c>
      <c r="F55" s="272" t="s">
        <v>33</v>
      </c>
      <c r="G55" s="273" t="s">
        <v>127</v>
      </c>
      <c r="H55" s="273"/>
      <c r="I55" s="301"/>
      <c r="XDX55" s="258"/>
      <c r="XDY55" s="258"/>
      <c r="XDZ55" s="258"/>
      <c r="XEA55" s="258"/>
      <c r="XEB55" s="258"/>
      <c r="XEC55" s="258"/>
      <c r="XED55" s="258"/>
      <c r="XEE55" s="258"/>
    </row>
    <row r="56" s="255" customFormat="1" ht="27" customHeight="1" spans="2:16359">
      <c r="B56" s="297"/>
      <c r="C56" s="275" t="s">
        <v>216</v>
      </c>
      <c r="D56" s="272" t="s">
        <v>33</v>
      </c>
      <c r="E56" s="272" t="s">
        <v>33</v>
      </c>
      <c r="F56" s="272" t="s">
        <v>33</v>
      </c>
      <c r="G56" s="273" t="s">
        <v>217</v>
      </c>
      <c r="H56" s="273"/>
      <c r="I56" s="301"/>
      <c r="XDX56" s="258"/>
      <c r="XDY56" s="258"/>
      <c r="XDZ56" s="258"/>
      <c r="XEA56" s="258"/>
      <c r="XEB56" s="258"/>
      <c r="XEC56" s="258"/>
      <c r="XED56" s="258"/>
      <c r="XEE56" s="258"/>
    </row>
    <row r="57" s="255" customFormat="1" ht="27" customHeight="1" spans="2:16359">
      <c r="B57" s="297"/>
      <c r="C57" s="275" t="s">
        <v>128</v>
      </c>
      <c r="D57" s="272" t="s">
        <v>33</v>
      </c>
      <c r="E57" s="272" t="s">
        <v>33</v>
      </c>
      <c r="F57" s="272" t="s">
        <v>33</v>
      </c>
      <c r="G57" s="273" t="s">
        <v>129</v>
      </c>
      <c r="H57" s="273"/>
      <c r="I57" s="301"/>
      <c r="XDX57" s="258"/>
      <c r="XDY57" s="258"/>
      <c r="XDZ57" s="258"/>
      <c r="XEA57" s="258"/>
      <c r="XEB57" s="258"/>
      <c r="XEC57" s="258"/>
      <c r="XED57" s="258"/>
      <c r="XEE57" s="258"/>
    </row>
    <row r="58" s="255" customFormat="1" ht="27" customHeight="1" spans="2:16359">
      <c r="B58" s="297"/>
      <c r="C58" s="275" t="s">
        <v>130</v>
      </c>
      <c r="D58" s="272" t="s">
        <v>33</v>
      </c>
      <c r="E58" s="272" t="s">
        <v>33</v>
      </c>
      <c r="F58" s="272" t="s">
        <v>33</v>
      </c>
      <c r="G58" s="273" t="s">
        <v>131</v>
      </c>
      <c r="H58" s="273"/>
      <c r="I58" s="301"/>
      <c r="XDX58" s="258"/>
      <c r="XDY58" s="258"/>
      <c r="XDZ58" s="258"/>
      <c r="XEA58" s="258"/>
      <c r="XEB58" s="258"/>
      <c r="XEC58" s="258"/>
      <c r="XED58" s="258"/>
      <c r="XEE58" s="258"/>
    </row>
    <row r="59" s="255" customFormat="1" ht="27" customHeight="1" spans="2:16359">
      <c r="B59" s="297"/>
      <c r="C59" s="275" t="s">
        <v>218</v>
      </c>
      <c r="D59" s="272" t="s">
        <v>33</v>
      </c>
      <c r="E59" s="272" t="s">
        <v>33</v>
      </c>
      <c r="F59" s="272" t="s">
        <v>33</v>
      </c>
      <c r="G59" s="273" t="s">
        <v>219</v>
      </c>
      <c r="H59" s="273"/>
      <c r="I59" s="301"/>
      <c r="XDX59" s="258"/>
      <c r="XDY59" s="258"/>
      <c r="XDZ59" s="258"/>
      <c r="XEA59" s="258"/>
      <c r="XEB59" s="258"/>
      <c r="XEC59" s="258"/>
      <c r="XED59" s="258"/>
      <c r="XEE59" s="258"/>
    </row>
    <row r="60" s="255" customFormat="1" ht="27" customHeight="1" spans="2:16359">
      <c r="B60" s="297"/>
      <c r="C60" s="275" t="s">
        <v>220</v>
      </c>
      <c r="D60" s="272" t="s">
        <v>33</v>
      </c>
      <c r="E60" s="272" t="s">
        <v>33</v>
      </c>
      <c r="F60" s="272" t="s">
        <v>33</v>
      </c>
      <c r="G60" s="273" t="s">
        <v>221</v>
      </c>
      <c r="H60" s="273"/>
      <c r="I60" s="301"/>
      <c r="XDX60" s="258"/>
      <c r="XDY60" s="258"/>
      <c r="XDZ60" s="258"/>
      <c r="XEA60" s="258"/>
      <c r="XEB60" s="258"/>
      <c r="XEC60" s="258"/>
      <c r="XED60" s="258"/>
      <c r="XEE60" s="258"/>
    </row>
    <row r="61" s="255" customFormat="1" ht="27" customHeight="1" spans="2:16359">
      <c r="B61" s="297"/>
      <c r="C61" s="275" t="s">
        <v>222</v>
      </c>
      <c r="D61" s="272" t="s">
        <v>33</v>
      </c>
      <c r="E61" s="272" t="s">
        <v>33</v>
      </c>
      <c r="F61" s="272" t="s">
        <v>33</v>
      </c>
      <c r="G61" s="273" t="s">
        <v>223</v>
      </c>
      <c r="H61" s="273"/>
      <c r="I61" s="301"/>
      <c r="XDX61" s="258"/>
      <c r="XDY61" s="258"/>
      <c r="XDZ61" s="258"/>
      <c r="XEA61" s="258"/>
      <c r="XEB61" s="258"/>
      <c r="XEC61" s="258"/>
      <c r="XED61" s="258"/>
      <c r="XEE61" s="258"/>
    </row>
    <row r="62" s="255" customFormat="1" ht="27" customHeight="1" spans="2:16359">
      <c r="B62" s="297"/>
      <c r="C62" s="275" t="s">
        <v>224</v>
      </c>
      <c r="D62" s="272" t="s">
        <v>33</v>
      </c>
      <c r="E62" s="272" t="s">
        <v>33</v>
      </c>
      <c r="F62" s="272" t="s">
        <v>33</v>
      </c>
      <c r="G62" s="273" t="s">
        <v>225</v>
      </c>
      <c r="H62" s="273"/>
      <c r="I62" s="301"/>
      <c r="XDX62" s="258"/>
      <c r="XDY62" s="258"/>
      <c r="XDZ62" s="258"/>
      <c r="XEA62" s="258"/>
      <c r="XEB62" s="258"/>
      <c r="XEC62" s="258"/>
      <c r="XED62" s="258"/>
      <c r="XEE62" s="258"/>
    </row>
    <row r="63" s="255" customFormat="1" ht="27" customHeight="1" spans="2:16359">
      <c r="B63" s="297"/>
      <c r="C63" s="275" t="s">
        <v>226</v>
      </c>
      <c r="D63" s="272" t="s">
        <v>33</v>
      </c>
      <c r="E63" s="272"/>
      <c r="F63" s="272"/>
      <c r="G63" s="273" t="s">
        <v>227</v>
      </c>
      <c r="H63" s="273"/>
      <c r="I63" s="301"/>
      <c r="XDX63" s="258"/>
      <c r="XDY63" s="258"/>
      <c r="XDZ63" s="258"/>
      <c r="XEA63" s="258"/>
      <c r="XEB63" s="258"/>
      <c r="XEC63" s="258"/>
      <c r="XED63" s="258"/>
      <c r="XEE63" s="258"/>
    </row>
    <row r="64" s="255" customFormat="1" ht="27" customHeight="1" spans="2:16359">
      <c r="B64" s="297"/>
      <c r="C64" s="275" t="s">
        <v>132</v>
      </c>
      <c r="D64" s="272" t="s">
        <v>33</v>
      </c>
      <c r="E64" s="272"/>
      <c r="F64" s="272"/>
      <c r="G64" s="273" t="s">
        <v>133</v>
      </c>
      <c r="H64" s="273"/>
      <c r="I64" s="301"/>
      <c r="XDX64" s="258"/>
      <c r="XDY64" s="258"/>
      <c r="XDZ64" s="258"/>
      <c r="XEA64" s="258"/>
      <c r="XEB64" s="258"/>
      <c r="XEC64" s="258"/>
      <c r="XED64" s="258"/>
      <c r="XEE64" s="258"/>
    </row>
    <row r="65" s="255" customFormat="1" ht="27" customHeight="1" spans="2:16359">
      <c r="B65" s="297"/>
      <c r="C65" s="275" t="s">
        <v>134</v>
      </c>
      <c r="D65" s="272" t="s">
        <v>33</v>
      </c>
      <c r="E65" s="272"/>
      <c r="F65" s="272"/>
      <c r="G65" s="273" t="s">
        <v>135</v>
      </c>
      <c r="H65" s="273"/>
      <c r="I65" s="301"/>
      <c r="XDX65" s="258"/>
      <c r="XDY65" s="258"/>
      <c r="XDZ65" s="258"/>
      <c r="XEA65" s="258"/>
      <c r="XEB65" s="258"/>
      <c r="XEC65" s="258"/>
      <c r="XED65" s="258"/>
      <c r="XEE65" s="258"/>
    </row>
    <row r="66" s="255" customFormat="1" ht="27" customHeight="1" spans="2:16359">
      <c r="B66" s="279"/>
      <c r="C66" s="294" t="s">
        <v>136</v>
      </c>
      <c r="D66" s="272" t="s">
        <v>33</v>
      </c>
      <c r="E66" s="272"/>
      <c r="F66" s="272"/>
      <c r="G66" s="273" t="s">
        <v>137</v>
      </c>
      <c r="H66" s="273"/>
      <c r="I66" s="301"/>
      <c r="XDX66" s="258"/>
      <c r="XDY66" s="258"/>
      <c r="XDZ66" s="258"/>
      <c r="XEA66" s="258"/>
      <c r="XEB66" s="258"/>
      <c r="XEC66" s="258"/>
      <c r="XED66" s="258"/>
      <c r="XEE66" s="258"/>
    </row>
    <row r="67" s="255" customFormat="1" ht="27" customHeight="1" spans="2:16359">
      <c r="B67" s="297"/>
      <c r="C67" s="275" t="s">
        <v>138</v>
      </c>
      <c r="D67" s="272"/>
      <c r="E67" s="272" t="s">
        <v>33</v>
      </c>
      <c r="F67" s="272" t="s">
        <v>33</v>
      </c>
      <c r="G67" s="273" t="s">
        <v>139</v>
      </c>
      <c r="H67" s="273"/>
      <c r="I67" s="301"/>
      <c r="XDX67" s="258"/>
      <c r="XDY67" s="258"/>
      <c r="XDZ67" s="258"/>
      <c r="XEA67" s="258"/>
      <c r="XEB67" s="258"/>
      <c r="XEC67" s="258"/>
      <c r="XED67" s="258"/>
      <c r="XEE67" s="258"/>
    </row>
    <row r="68" s="255" customFormat="1" ht="27" customHeight="1" spans="2:16359">
      <c r="B68" s="297"/>
      <c r="C68" s="275" t="s">
        <v>140</v>
      </c>
      <c r="D68" s="272"/>
      <c r="E68" s="272" t="s">
        <v>33</v>
      </c>
      <c r="F68" s="272" t="s">
        <v>33</v>
      </c>
      <c r="G68" s="273" t="s">
        <v>141</v>
      </c>
      <c r="H68" s="273"/>
      <c r="I68" s="301"/>
      <c r="XDX68" s="258"/>
      <c r="XDY68" s="258"/>
      <c r="XDZ68" s="258"/>
      <c r="XEA68" s="258"/>
      <c r="XEB68" s="258"/>
      <c r="XEC68" s="258"/>
      <c r="XED68" s="258"/>
      <c r="XEE68" s="258"/>
    </row>
    <row r="69" s="255" customFormat="1" ht="27" customHeight="1" spans="2:16359">
      <c r="B69" s="306"/>
      <c r="C69" s="275" t="s">
        <v>228</v>
      </c>
      <c r="D69" s="272"/>
      <c r="E69" s="272" t="s">
        <v>33</v>
      </c>
      <c r="F69" s="272" t="s">
        <v>33</v>
      </c>
      <c r="G69" s="273" t="s">
        <v>229</v>
      </c>
      <c r="H69" s="273"/>
      <c r="I69" s="301"/>
      <c r="XDX69" s="258"/>
      <c r="XDY69" s="258"/>
      <c r="XDZ69" s="258"/>
      <c r="XEA69" s="258"/>
      <c r="XEB69" s="258"/>
      <c r="XEC69" s="258"/>
      <c r="XED69" s="258"/>
      <c r="XEE69" s="258"/>
    </row>
    <row r="70" s="255" customFormat="1" ht="27" customHeight="1" spans="2:16359">
      <c r="B70" s="307" t="s">
        <v>142</v>
      </c>
      <c r="C70" s="275" t="s">
        <v>143</v>
      </c>
      <c r="D70" s="272" t="s">
        <v>33</v>
      </c>
      <c r="E70" s="272" t="s">
        <v>33</v>
      </c>
      <c r="F70" s="272" t="s">
        <v>33</v>
      </c>
      <c r="G70" s="273" t="s">
        <v>144</v>
      </c>
      <c r="H70" s="273"/>
      <c r="I70" s="301"/>
      <c r="XDX70" s="258"/>
      <c r="XDY70" s="258"/>
      <c r="XDZ70" s="258"/>
      <c r="XEA70" s="258"/>
      <c r="XEB70" s="258"/>
      <c r="XEC70" s="258"/>
      <c r="XED70" s="258"/>
      <c r="XEE70" s="258"/>
    </row>
    <row r="71" s="255" customFormat="1" ht="27" customHeight="1" spans="2:16359">
      <c r="B71" s="308" t="s">
        <v>145</v>
      </c>
      <c r="C71" s="293" t="s">
        <v>230</v>
      </c>
      <c r="D71" s="309" t="s">
        <v>33</v>
      </c>
      <c r="E71" s="309" t="s">
        <v>33</v>
      </c>
      <c r="F71" s="309" t="s">
        <v>33</v>
      </c>
      <c r="G71" s="273" t="s">
        <v>231</v>
      </c>
      <c r="H71" s="273"/>
      <c r="I71" s="301"/>
      <c r="XDX71" s="258"/>
      <c r="XDY71" s="258"/>
      <c r="XDZ71" s="258"/>
      <c r="XEA71" s="258"/>
      <c r="XEB71" s="258"/>
      <c r="XEC71" s="258"/>
      <c r="XED71" s="258"/>
      <c r="XEE71" s="258"/>
    </row>
    <row r="72" s="255" customFormat="1" ht="27" customHeight="1" spans="2:16359">
      <c r="B72" s="310"/>
      <c r="C72" s="293" t="s">
        <v>232</v>
      </c>
      <c r="D72" s="309" t="s">
        <v>33</v>
      </c>
      <c r="E72" s="309" t="s">
        <v>33</v>
      </c>
      <c r="F72" s="309" t="s">
        <v>33</v>
      </c>
      <c r="G72" s="273" t="s">
        <v>233</v>
      </c>
      <c r="H72" s="273"/>
      <c r="I72" s="301"/>
      <c r="XDX72" s="258"/>
      <c r="XDY72" s="258"/>
      <c r="XDZ72" s="258"/>
      <c r="XEA72" s="258"/>
      <c r="XEB72" s="258"/>
      <c r="XEC72" s="258"/>
      <c r="XED72" s="258"/>
      <c r="XEE72" s="258"/>
    </row>
    <row r="73" s="255" customFormat="1" ht="27" customHeight="1" spans="2:16359">
      <c r="B73" s="310"/>
      <c r="C73" s="293" t="s">
        <v>234</v>
      </c>
      <c r="D73" s="309" t="s">
        <v>33</v>
      </c>
      <c r="E73" s="309" t="s">
        <v>33</v>
      </c>
      <c r="F73" s="309" t="s">
        <v>33</v>
      </c>
      <c r="G73" s="273" t="s">
        <v>147</v>
      </c>
      <c r="H73" s="273"/>
      <c r="I73" s="301"/>
      <c r="XDX73" s="258"/>
      <c r="XDY73" s="258"/>
      <c r="XDZ73" s="258"/>
      <c r="XEA73" s="258"/>
      <c r="XEB73" s="258"/>
      <c r="XEC73" s="258"/>
      <c r="XED73" s="258"/>
      <c r="XEE73" s="258"/>
    </row>
    <row r="74" s="255" customFormat="1" ht="27" customHeight="1" spans="2:16359">
      <c r="B74" s="311"/>
      <c r="C74" s="293" t="s">
        <v>148</v>
      </c>
      <c r="D74" s="272" t="s">
        <v>33</v>
      </c>
      <c r="E74" s="272" t="s">
        <v>33</v>
      </c>
      <c r="F74" s="272" t="s">
        <v>33</v>
      </c>
      <c r="G74" s="273" t="s">
        <v>149</v>
      </c>
      <c r="H74" s="273"/>
      <c r="I74" s="301"/>
      <c r="XDX74" s="258"/>
      <c r="XDY74" s="258"/>
      <c r="XDZ74" s="258"/>
      <c r="XEA74" s="258"/>
      <c r="XEB74" s="258"/>
      <c r="XEC74" s="258"/>
      <c r="XED74" s="258"/>
      <c r="XEE74" s="258"/>
    </row>
    <row r="75" s="255" customFormat="1" ht="27" customHeight="1" spans="2:16359">
      <c r="B75" s="282" t="s">
        <v>150</v>
      </c>
      <c r="C75" s="271" t="s">
        <v>151</v>
      </c>
      <c r="D75" s="272" t="s">
        <v>33</v>
      </c>
      <c r="E75" s="272" t="s">
        <v>33</v>
      </c>
      <c r="F75" s="272" t="s">
        <v>33</v>
      </c>
      <c r="G75" s="312" t="s">
        <v>152</v>
      </c>
      <c r="H75" s="312"/>
      <c r="I75" s="329"/>
      <c r="XDX75" s="258"/>
      <c r="XDY75" s="258"/>
      <c r="XDZ75" s="258"/>
      <c r="XEA75" s="258"/>
      <c r="XEB75" s="258"/>
      <c r="XEC75" s="258"/>
      <c r="XED75" s="258"/>
      <c r="XEE75" s="258"/>
    </row>
    <row r="76" s="255" customFormat="1" ht="27" customHeight="1" spans="2:16359">
      <c r="B76" s="283"/>
      <c r="C76" s="276" t="s">
        <v>153</v>
      </c>
      <c r="D76" s="272" t="s">
        <v>33</v>
      </c>
      <c r="E76" s="272" t="s">
        <v>33</v>
      </c>
      <c r="F76" s="272" t="s">
        <v>33</v>
      </c>
      <c r="G76" s="312" t="s">
        <v>154</v>
      </c>
      <c r="H76" s="312"/>
      <c r="I76" s="329"/>
      <c r="XDX76" s="258"/>
      <c r="XDY76" s="258"/>
      <c r="XDZ76" s="258"/>
      <c r="XEA76" s="258"/>
      <c r="XEB76" s="258"/>
      <c r="XEC76" s="258"/>
      <c r="XED76" s="258"/>
      <c r="XEE76" s="258"/>
    </row>
    <row r="77" s="255" customFormat="1" ht="27" customHeight="1" spans="2:16359">
      <c r="B77" s="283"/>
      <c r="C77" s="276" t="s">
        <v>155</v>
      </c>
      <c r="D77" s="272" t="s">
        <v>33</v>
      </c>
      <c r="E77" s="272"/>
      <c r="F77" s="272"/>
      <c r="G77" s="312" t="s">
        <v>156</v>
      </c>
      <c r="H77" s="312"/>
      <c r="I77" s="329"/>
      <c r="XDX77" s="258"/>
      <c r="XDY77" s="258"/>
      <c r="XDZ77" s="258"/>
      <c r="XEA77" s="258"/>
      <c r="XEB77" s="258"/>
      <c r="XEC77" s="258"/>
      <c r="XED77" s="258"/>
      <c r="XEE77" s="258"/>
    </row>
    <row r="78" s="255" customFormat="1" ht="27" customHeight="1" spans="2:16359">
      <c r="B78" s="283"/>
      <c r="C78" s="276" t="s">
        <v>159</v>
      </c>
      <c r="D78" s="271"/>
      <c r="E78" s="272" t="s">
        <v>33</v>
      </c>
      <c r="F78" s="272"/>
      <c r="G78" s="312" t="s">
        <v>160</v>
      </c>
      <c r="H78" s="312"/>
      <c r="I78" s="329"/>
      <c r="XDX78" s="258"/>
      <c r="XDY78" s="258"/>
      <c r="XDZ78" s="258"/>
      <c r="XEA78" s="258"/>
      <c r="XEB78" s="258"/>
      <c r="XEC78" s="258"/>
      <c r="XED78" s="258"/>
      <c r="XEE78" s="258"/>
    </row>
    <row r="79" s="255" customFormat="1" ht="27" customHeight="1" spans="2:16359">
      <c r="B79" s="283"/>
      <c r="C79" s="275" t="s">
        <v>161</v>
      </c>
      <c r="D79" s="271"/>
      <c r="E79" s="271"/>
      <c r="F79" s="272" t="s">
        <v>33</v>
      </c>
      <c r="G79" s="312" t="s">
        <v>160</v>
      </c>
      <c r="H79" s="312"/>
      <c r="I79" s="329"/>
      <c r="XDX79" s="258"/>
      <c r="XDY79" s="258"/>
      <c r="XDZ79" s="258"/>
      <c r="XEA79" s="258"/>
      <c r="XEB79" s="258"/>
      <c r="XEC79" s="258"/>
      <c r="XED79" s="258"/>
      <c r="XEE79" s="258"/>
    </row>
    <row r="80" s="255" customFormat="1" ht="27" customHeight="1" spans="2:16359">
      <c r="B80" s="283"/>
      <c r="C80" s="275" t="s">
        <v>252</v>
      </c>
      <c r="D80" s="272" t="s">
        <v>33</v>
      </c>
      <c r="E80" s="272" t="s">
        <v>33</v>
      </c>
      <c r="F80" s="272" t="s">
        <v>33</v>
      </c>
      <c r="G80" s="312" t="s">
        <v>253</v>
      </c>
      <c r="H80" s="312"/>
      <c r="I80" s="329"/>
      <c r="XDX80" s="258"/>
      <c r="XDY80" s="258"/>
      <c r="XDZ80" s="258"/>
      <c r="XEA80" s="258"/>
      <c r="XEB80" s="258"/>
      <c r="XEC80" s="258"/>
      <c r="XED80" s="258"/>
      <c r="XEE80" s="258"/>
    </row>
    <row r="81" s="255" customFormat="1" ht="27" customHeight="1" spans="2:16359">
      <c r="B81" s="283"/>
      <c r="C81" s="293" t="s">
        <v>162</v>
      </c>
      <c r="D81" s="272" t="s">
        <v>33</v>
      </c>
      <c r="E81" s="272" t="s">
        <v>33</v>
      </c>
      <c r="F81" s="272" t="s">
        <v>33</v>
      </c>
      <c r="G81" s="273" t="s">
        <v>163</v>
      </c>
      <c r="H81" s="273"/>
      <c r="I81" s="301"/>
      <c r="XDX81" s="258"/>
      <c r="XDY81" s="258"/>
      <c r="XDZ81" s="258"/>
      <c r="XEA81" s="258"/>
      <c r="XEB81" s="258"/>
      <c r="XEC81" s="258"/>
      <c r="XED81" s="258"/>
      <c r="XEE81" s="258"/>
    </row>
    <row r="82" s="255" customFormat="1" ht="55" customHeight="1" spans="2:16359">
      <c r="B82" s="290"/>
      <c r="C82" s="293" t="s">
        <v>241</v>
      </c>
      <c r="D82" s="272"/>
      <c r="E82" s="272" t="s">
        <v>33</v>
      </c>
      <c r="F82" s="272" t="s">
        <v>33</v>
      </c>
      <c r="G82" s="273" t="s">
        <v>242</v>
      </c>
      <c r="H82" s="273"/>
      <c r="I82" s="301"/>
      <c r="XDX82" s="258"/>
      <c r="XDY82" s="258"/>
      <c r="XDZ82" s="258"/>
      <c r="XEA82" s="258"/>
      <c r="XEB82" s="258"/>
      <c r="XEC82" s="258"/>
      <c r="XED82" s="258"/>
      <c r="XEE82" s="258"/>
    </row>
    <row r="83" s="255" customFormat="1" ht="27" customHeight="1" spans="2:16359">
      <c r="B83" s="270" t="s">
        <v>164</v>
      </c>
      <c r="C83" s="313" t="s">
        <v>165</v>
      </c>
      <c r="D83" s="272" t="s">
        <v>33</v>
      </c>
      <c r="E83" s="272" t="s">
        <v>33</v>
      </c>
      <c r="F83" s="272" t="s">
        <v>33</v>
      </c>
      <c r="G83" s="312" t="s">
        <v>166</v>
      </c>
      <c r="H83" s="312"/>
      <c r="I83" s="329"/>
      <c r="XDX83" s="258"/>
      <c r="XDY83" s="258"/>
      <c r="XDZ83" s="258"/>
      <c r="XEA83" s="258"/>
      <c r="XEB83" s="258"/>
      <c r="XEC83" s="258"/>
      <c r="XED83" s="258"/>
      <c r="XEE83" s="258"/>
    </row>
    <row r="84" s="255" customFormat="1" ht="27" customHeight="1" spans="2:16359">
      <c r="B84" s="282" t="s">
        <v>167</v>
      </c>
      <c r="C84" s="275" t="s">
        <v>168</v>
      </c>
      <c r="D84" s="272" t="s">
        <v>33</v>
      </c>
      <c r="E84" s="272" t="s">
        <v>33</v>
      </c>
      <c r="F84" s="272" t="s">
        <v>33</v>
      </c>
      <c r="G84" s="314" t="s">
        <v>169</v>
      </c>
      <c r="H84" s="315"/>
      <c r="I84" s="330"/>
      <c r="XDX84" s="258"/>
      <c r="XDY84" s="258"/>
      <c r="XDZ84" s="258"/>
      <c r="XEA84" s="258"/>
      <c r="XEB84" s="258"/>
      <c r="XEC84" s="258"/>
      <c r="XED84" s="258"/>
      <c r="XEE84" s="258"/>
    </row>
    <row r="85" s="255" customFormat="1" ht="27" customHeight="1" spans="2:16359">
      <c r="B85" s="290"/>
      <c r="C85" s="275" t="s">
        <v>170</v>
      </c>
      <c r="D85" s="272" t="s">
        <v>33</v>
      </c>
      <c r="E85" s="272" t="s">
        <v>33</v>
      </c>
      <c r="F85" s="272" t="s">
        <v>33</v>
      </c>
      <c r="G85" s="316"/>
      <c r="H85" s="317"/>
      <c r="I85" s="331"/>
      <c r="XDX85" s="258"/>
      <c r="XDY85" s="258"/>
      <c r="XDZ85" s="258"/>
      <c r="XEA85" s="258"/>
      <c r="XEB85" s="258"/>
      <c r="XEC85" s="258"/>
      <c r="XED85" s="258"/>
      <c r="XEE85" s="258"/>
    </row>
    <row r="86" s="255" customFormat="1" ht="27" customHeight="1" spans="2:16359">
      <c r="B86" s="270" t="s">
        <v>235</v>
      </c>
      <c r="C86" s="275" t="s">
        <v>236</v>
      </c>
      <c r="D86" s="272" t="s">
        <v>33</v>
      </c>
      <c r="E86" s="272" t="s">
        <v>33</v>
      </c>
      <c r="F86" s="272" t="s">
        <v>33</v>
      </c>
      <c r="G86" s="312" t="s">
        <v>237</v>
      </c>
      <c r="H86" s="312"/>
      <c r="I86" s="329"/>
      <c r="XDX86" s="258"/>
      <c r="XDY86" s="258"/>
      <c r="XDZ86" s="258"/>
      <c r="XEA86" s="258"/>
      <c r="XEB86" s="258"/>
      <c r="XEC86" s="258"/>
      <c r="XED86" s="258"/>
      <c r="XEE86" s="258"/>
    </row>
    <row r="87" s="255" customFormat="1" ht="27" customHeight="1" spans="2:16359">
      <c r="B87" s="277" t="s">
        <v>243</v>
      </c>
      <c r="C87" s="294" t="s">
        <v>244</v>
      </c>
      <c r="D87" s="272" t="s">
        <v>33</v>
      </c>
      <c r="E87" s="272" t="s">
        <v>33</v>
      </c>
      <c r="F87" s="272" t="s">
        <v>33</v>
      </c>
      <c r="G87" s="273" t="s">
        <v>245</v>
      </c>
      <c r="H87" s="273"/>
      <c r="I87" s="301"/>
      <c r="XDX87" s="258"/>
      <c r="XDY87" s="258"/>
      <c r="XDZ87" s="258"/>
      <c r="XEA87" s="258"/>
      <c r="XEB87" s="258"/>
      <c r="XEC87" s="258"/>
      <c r="XED87" s="258"/>
      <c r="XEE87" s="258"/>
    </row>
    <row r="88" s="255" customFormat="1" ht="27" customHeight="1" spans="2:16359">
      <c r="B88" s="277" t="s">
        <v>254</v>
      </c>
      <c r="C88" s="294" t="s">
        <v>255</v>
      </c>
      <c r="D88" s="272" t="s">
        <v>33</v>
      </c>
      <c r="E88" s="272" t="s">
        <v>33</v>
      </c>
      <c r="F88" s="272" t="s">
        <v>33</v>
      </c>
      <c r="G88" s="273" t="s">
        <v>256</v>
      </c>
      <c r="H88" s="273"/>
      <c r="I88" s="301"/>
      <c r="XDX88" s="258"/>
      <c r="XDY88" s="258"/>
      <c r="XDZ88" s="258"/>
      <c r="XEA88" s="258"/>
      <c r="XEB88" s="258"/>
      <c r="XEC88" s="258"/>
      <c r="XED88" s="258"/>
      <c r="XEE88" s="258"/>
    </row>
    <row r="89" s="255" customFormat="1" ht="27" customHeight="1" spans="2:16359">
      <c r="B89" s="277" t="s">
        <v>171</v>
      </c>
      <c r="C89" s="294" t="s">
        <v>172</v>
      </c>
      <c r="D89" s="272" t="s">
        <v>33</v>
      </c>
      <c r="E89" s="272" t="s">
        <v>33</v>
      </c>
      <c r="F89" s="272" t="s">
        <v>33</v>
      </c>
      <c r="G89" s="273" t="s">
        <v>173</v>
      </c>
      <c r="H89" s="273"/>
      <c r="I89" s="301"/>
      <c r="XDX89" s="258"/>
      <c r="XDY89" s="258"/>
      <c r="XDZ89" s="258"/>
      <c r="XEA89" s="258"/>
      <c r="XEB89" s="258"/>
      <c r="XEC89" s="258"/>
      <c r="XED89" s="258"/>
      <c r="XEE89" s="258"/>
    </row>
    <row r="90" s="255" customFormat="1" ht="27" customHeight="1" spans="2:16359">
      <c r="B90" s="277" t="s">
        <v>174</v>
      </c>
      <c r="C90" s="293" t="s">
        <v>175</v>
      </c>
      <c r="D90" s="272" t="s">
        <v>33</v>
      </c>
      <c r="E90" s="272" t="s">
        <v>33</v>
      </c>
      <c r="F90" s="272" t="s">
        <v>33</v>
      </c>
      <c r="G90" s="273"/>
      <c r="H90" s="273"/>
      <c r="I90" s="301"/>
      <c r="XDX90" s="258"/>
      <c r="XDY90" s="258"/>
      <c r="XDZ90" s="258"/>
      <c r="XEA90" s="258"/>
      <c r="XEB90" s="258"/>
      <c r="XEC90" s="258"/>
      <c r="XED90" s="258"/>
      <c r="XEE90" s="258"/>
    </row>
    <row r="91" s="255" customFormat="1" ht="27" customHeight="1" spans="2:16359">
      <c r="B91" s="270" t="s">
        <v>176</v>
      </c>
      <c r="C91" s="318"/>
      <c r="D91" s="272" t="s">
        <v>33</v>
      </c>
      <c r="E91" s="272" t="s">
        <v>33</v>
      </c>
      <c r="F91" s="272" t="s">
        <v>33</v>
      </c>
      <c r="G91" s="273"/>
      <c r="H91" s="273"/>
      <c r="I91" s="301"/>
      <c r="XDX91" s="258"/>
      <c r="XDY91" s="258"/>
      <c r="XDZ91" s="258"/>
      <c r="XEA91" s="258"/>
      <c r="XEB91" s="258"/>
      <c r="XEC91" s="258"/>
      <c r="XED91" s="258"/>
      <c r="XEE91" s="258"/>
    </row>
    <row r="92" s="255" customFormat="1" ht="27" customHeight="1" spans="2:16359">
      <c r="B92" s="270" t="s">
        <v>177</v>
      </c>
      <c r="C92" s="318"/>
      <c r="D92" s="272" t="s">
        <v>33</v>
      </c>
      <c r="E92" s="272" t="s">
        <v>33</v>
      </c>
      <c r="F92" s="272" t="s">
        <v>33</v>
      </c>
      <c r="G92" s="273"/>
      <c r="H92" s="273"/>
      <c r="I92" s="301"/>
      <c r="XDX92" s="258"/>
      <c r="XDY92" s="258"/>
      <c r="XDZ92" s="258"/>
      <c r="XEA92" s="258"/>
      <c r="XEB92" s="258"/>
      <c r="XEC92" s="258"/>
      <c r="XED92" s="258"/>
      <c r="XEE92" s="258"/>
    </row>
    <row r="93" s="255" customFormat="1" ht="27" customHeight="1" spans="2:16359">
      <c r="B93" s="319" t="s">
        <v>178</v>
      </c>
      <c r="C93" s="320"/>
      <c r="D93" s="321" t="s">
        <v>33</v>
      </c>
      <c r="E93" s="321" t="s">
        <v>33</v>
      </c>
      <c r="F93" s="321" t="s">
        <v>33</v>
      </c>
      <c r="G93" s="322"/>
      <c r="H93" s="322"/>
      <c r="I93" s="332"/>
      <c r="XDX93" s="258"/>
      <c r="XDY93" s="258"/>
      <c r="XDZ93" s="258"/>
      <c r="XEA93" s="258"/>
      <c r="XEB93" s="258"/>
      <c r="XEC93" s="258"/>
      <c r="XED93" s="258"/>
      <c r="XEE93" s="258"/>
    </row>
    <row r="94" s="255" customFormat="1" ht="27" customHeight="1" spans="2:16359">
      <c r="B94" s="323" t="s">
        <v>179</v>
      </c>
      <c r="C94" s="324"/>
      <c r="D94" s="324"/>
      <c r="E94" s="324"/>
      <c r="F94" s="324"/>
      <c r="G94" s="324"/>
      <c r="H94" s="324"/>
      <c r="I94" s="333"/>
      <c r="XDX94" s="258"/>
      <c r="XDY94" s="258"/>
      <c r="XDZ94" s="258"/>
      <c r="XEA94" s="258"/>
      <c r="XEB94" s="258"/>
      <c r="XEC94" s="258"/>
      <c r="XED94" s="258"/>
      <c r="XEE94" s="258"/>
    </row>
    <row r="95" s="255" customFormat="1" ht="40" customHeight="1" spans="2:16359">
      <c r="B95" s="290" t="s">
        <v>180</v>
      </c>
      <c r="C95" s="325" t="s">
        <v>181</v>
      </c>
      <c r="D95" s="325"/>
      <c r="E95" s="325"/>
      <c r="F95" s="325"/>
      <c r="G95" s="326" t="s">
        <v>182</v>
      </c>
      <c r="H95" s="326"/>
      <c r="I95" s="334"/>
      <c r="XDX95" s="258"/>
      <c r="XDY95" s="258"/>
      <c r="XDZ95" s="258"/>
      <c r="XEA95" s="258"/>
      <c r="XEB95" s="258"/>
      <c r="XEC95" s="258"/>
      <c r="XED95" s="258"/>
      <c r="XEE95" s="258"/>
    </row>
    <row r="96" s="255" customFormat="1" ht="40" customHeight="1" spans="2:16359">
      <c r="B96" s="270"/>
      <c r="C96" s="272" t="s">
        <v>183</v>
      </c>
      <c r="D96" s="272"/>
      <c r="E96" s="272"/>
      <c r="F96" s="272"/>
      <c r="G96" s="273" t="s">
        <v>184</v>
      </c>
      <c r="H96" s="273"/>
      <c r="I96" s="301"/>
      <c r="XDX96" s="258"/>
      <c r="XDY96" s="258"/>
      <c r="XDZ96" s="258"/>
      <c r="XEA96" s="258"/>
      <c r="XEB96" s="258"/>
      <c r="XEC96" s="258"/>
      <c r="XED96" s="258"/>
      <c r="XEE96" s="258"/>
    </row>
    <row r="97" s="255" customFormat="1" ht="40" customHeight="1" spans="2:16359">
      <c r="B97" s="270" t="s">
        <v>246</v>
      </c>
      <c r="C97" s="272" t="s">
        <v>247</v>
      </c>
      <c r="D97" s="272"/>
      <c r="E97" s="272"/>
      <c r="F97" s="272"/>
      <c r="G97" s="273" t="s">
        <v>248</v>
      </c>
      <c r="H97" s="273"/>
      <c r="I97" s="301"/>
      <c r="XDX97" s="258"/>
      <c r="XDY97" s="258"/>
      <c r="XDZ97" s="258"/>
      <c r="XEA97" s="258"/>
      <c r="XEB97" s="258"/>
      <c r="XEC97" s="258"/>
      <c r="XED97" s="258"/>
      <c r="XEE97" s="258"/>
    </row>
    <row r="98" s="255" customFormat="1" ht="40" customHeight="1" spans="2:16359">
      <c r="B98" s="270" t="s">
        <v>185</v>
      </c>
      <c r="C98" s="272" t="s">
        <v>186</v>
      </c>
      <c r="D98" s="272" t="s">
        <v>33</v>
      </c>
      <c r="E98" s="272" t="s">
        <v>33</v>
      </c>
      <c r="F98" s="272" t="s">
        <v>33</v>
      </c>
      <c r="G98" s="273" t="s">
        <v>187</v>
      </c>
      <c r="H98" s="273"/>
      <c r="I98" s="301"/>
      <c r="XDX98" s="258"/>
      <c r="XDY98" s="258"/>
      <c r="XDZ98" s="258"/>
      <c r="XEA98" s="258"/>
      <c r="XEB98" s="258"/>
      <c r="XEC98" s="258"/>
      <c r="XED98" s="258"/>
      <c r="XEE98" s="258"/>
    </row>
    <row r="99" s="255" customFormat="1" ht="40" customHeight="1" spans="2:16359">
      <c r="B99" s="270"/>
      <c r="C99" s="272" t="s">
        <v>188</v>
      </c>
      <c r="D99" s="272" t="s">
        <v>33</v>
      </c>
      <c r="E99" s="272" t="s">
        <v>33</v>
      </c>
      <c r="F99" s="272" t="s">
        <v>33</v>
      </c>
      <c r="G99" s="273" t="s">
        <v>189</v>
      </c>
      <c r="H99" s="273"/>
      <c r="I99" s="301"/>
      <c r="XDX99" s="258"/>
      <c r="XDY99" s="258"/>
      <c r="XDZ99" s="258"/>
      <c r="XEA99" s="258"/>
      <c r="XEB99" s="258"/>
      <c r="XEC99" s="258"/>
      <c r="XED99" s="258"/>
      <c r="XEE99" s="258"/>
    </row>
    <row r="100" s="255" customFormat="1" ht="40" customHeight="1" spans="2:16359">
      <c r="B100" s="270"/>
      <c r="C100" s="272" t="s">
        <v>190</v>
      </c>
      <c r="D100" s="272" t="s">
        <v>33</v>
      </c>
      <c r="E100" s="272" t="s">
        <v>33</v>
      </c>
      <c r="F100" s="272" t="s">
        <v>33</v>
      </c>
      <c r="G100" s="273" t="s">
        <v>191</v>
      </c>
      <c r="H100" s="273"/>
      <c r="I100" s="301"/>
      <c r="XDX100" s="258"/>
      <c r="XDY100" s="258"/>
      <c r="XDZ100" s="258"/>
      <c r="XEA100" s="258"/>
      <c r="XEB100" s="258"/>
      <c r="XEC100" s="258"/>
      <c r="XED100" s="258"/>
      <c r="XEE100" s="258"/>
    </row>
    <row r="101" s="256" customFormat="1" ht="40" customHeight="1" spans="1:9">
      <c r="A101" s="260"/>
      <c r="B101" s="270"/>
      <c r="C101" s="272" t="s">
        <v>192</v>
      </c>
      <c r="D101" s="272" t="s">
        <v>33</v>
      </c>
      <c r="E101" s="272" t="s">
        <v>33</v>
      </c>
      <c r="F101" s="272" t="s">
        <v>33</v>
      </c>
      <c r="G101" s="273" t="s">
        <v>193</v>
      </c>
      <c r="H101" s="273"/>
      <c r="I101" s="301"/>
    </row>
    <row r="102" s="255" customFormat="1" ht="40" customHeight="1" spans="2:16359">
      <c r="B102" s="270"/>
      <c r="C102" s="272" t="s">
        <v>194</v>
      </c>
      <c r="D102" s="272" t="s">
        <v>33</v>
      </c>
      <c r="E102" s="272" t="s">
        <v>33</v>
      </c>
      <c r="F102" s="272" t="s">
        <v>33</v>
      </c>
      <c r="G102" s="273" t="s">
        <v>195</v>
      </c>
      <c r="H102" s="273"/>
      <c r="I102" s="301"/>
      <c r="XDX102" s="258"/>
      <c r="XDY102" s="258"/>
      <c r="XDZ102" s="258"/>
      <c r="XEA102" s="258"/>
      <c r="XEB102" s="258"/>
      <c r="XEC102" s="258"/>
      <c r="XED102" s="258"/>
      <c r="XEE102" s="258"/>
    </row>
    <row r="103" s="255" customFormat="1" ht="40" customHeight="1" spans="2:16359">
      <c r="B103" s="270"/>
      <c r="C103" s="272" t="s">
        <v>196</v>
      </c>
      <c r="D103" s="272" t="s">
        <v>33</v>
      </c>
      <c r="E103" s="272" t="s">
        <v>33</v>
      </c>
      <c r="F103" s="272" t="s">
        <v>33</v>
      </c>
      <c r="G103" s="273" t="s">
        <v>197</v>
      </c>
      <c r="H103" s="273"/>
      <c r="I103" s="301"/>
      <c r="XDX103" s="258"/>
      <c r="XDY103" s="258"/>
      <c r="XDZ103" s="258"/>
      <c r="XEA103" s="258"/>
      <c r="XEB103" s="258"/>
      <c r="XEC103" s="258"/>
      <c r="XED103" s="258"/>
      <c r="XEE103" s="258"/>
    </row>
    <row r="104" s="255" customFormat="1" ht="40" customHeight="1" spans="2:16359">
      <c r="B104" s="319"/>
      <c r="C104" s="321" t="s">
        <v>198</v>
      </c>
      <c r="D104" s="321" t="s">
        <v>33</v>
      </c>
      <c r="E104" s="321" t="s">
        <v>33</v>
      </c>
      <c r="F104" s="321" t="s">
        <v>33</v>
      </c>
      <c r="G104" s="322" t="s">
        <v>199</v>
      </c>
      <c r="H104" s="322"/>
      <c r="I104" s="332"/>
      <c r="XDX104" s="258"/>
      <c r="XDY104" s="258"/>
      <c r="XDZ104" s="258"/>
      <c r="XEA104" s="258"/>
      <c r="XEB104" s="258"/>
      <c r="XEC104" s="258"/>
      <c r="XED104" s="258"/>
      <c r="XEE104" s="258"/>
    </row>
    <row r="105" s="255" customFormat="1" ht="40" customHeight="1" spans="3:16359">
      <c r="C105" s="327" t="s">
        <v>200</v>
      </c>
      <c r="D105" s="328">
        <v>9888</v>
      </c>
      <c r="E105" s="328">
        <v>9888</v>
      </c>
      <c r="F105" s="328">
        <v>9888</v>
      </c>
      <c r="XDX105" s="258"/>
      <c r="XDY105" s="258"/>
      <c r="XDZ105" s="258"/>
      <c r="XEA105" s="258"/>
      <c r="XEB105" s="258"/>
      <c r="XEC105" s="258"/>
      <c r="XED105" s="258"/>
      <c r="XEE105" s="258"/>
    </row>
    <row r="106" s="255" customFormat="1" spans="16352:16367">
      <c r="XDX106" s="258"/>
      <c r="XDY106" s="258"/>
      <c r="XDZ106" s="258"/>
      <c r="XEA106" s="258"/>
      <c r="XEB106" s="258"/>
      <c r="XEC106" s="258"/>
      <c r="XED106" s="258"/>
      <c r="XEE106" s="258"/>
      <c r="XEF106"/>
      <c r="XEG106"/>
      <c r="XEH106"/>
      <c r="XEI106"/>
      <c r="XEJ106"/>
      <c r="XEK106"/>
      <c r="XEL106"/>
      <c r="XEM106"/>
    </row>
    <row r="107" s="255" customFormat="1" spans="16352:16367">
      <c r="XDX107" s="258"/>
      <c r="XDY107" s="258"/>
      <c r="XDZ107" s="258"/>
      <c r="XEA107" s="258"/>
      <c r="XEB107" s="258"/>
      <c r="XEC107" s="258"/>
      <c r="XED107" s="258"/>
      <c r="XEE107" s="258"/>
      <c r="XEF107"/>
      <c r="XEG107"/>
      <c r="XEH107"/>
      <c r="XEI107"/>
      <c r="XEJ107"/>
      <c r="XEK107"/>
      <c r="XEL107"/>
      <c r="XEM107"/>
    </row>
    <row r="108" s="255" customFormat="1" spans="16352:16367">
      <c r="XDX108" s="258"/>
      <c r="XDY108" s="258"/>
      <c r="XDZ108" s="258"/>
      <c r="XEA108" s="258"/>
      <c r="XEB108" s="258"/>
      <c r="XEC108" s="258"/>
      <c r="XED108" s="258"/>
      <c r="XEE108" s="258"/>
      <c r="XEF108"/>
      <c r="XEG108"/>
      <c r="XEH108"/>
      <c r="XEI108"/>
      <c r="XEJ108"/>
      <c r="XEK108"/>
      <c r="XEL108"/>
      <c r="XEM108"/>
    </row>
    <row r="109" s="255" customFormat="1" spans="16352:16367">
      <c r="XDX109" s="258"/>
      <c r="XDY109" s="258"/>
      <c r="XDZ109" s="258"/>
      <c r="XEA109" s="258"/>
      <c r="XEB109" s="258"/>
      <c r="XEC109" s="258"/>
      <c r="XED109" s="258"/>
      <c r="XEE109" s="258"/>
      <c r="XEF109"/>
      <c r="XEG109"/>
      <c r="XEH109"/>
      <c r="XEI109"/>
      <c r="XEJ109"/>
      <c r="XEK109"/>
      <c r="XEL109"/>
      <c r="XEM109"/>
    </row>
    <row r="110" s="255" customFormat="1" spans="16352:16367">
      <c r="XDX110" s="258"/>
      <c r="XDY110" s="258"/>
      <c r="XDZ110" s="258"/>
      <c r="XEA110" s="258"/>
      <c r="XEB110" s="258"/>
      <c r="XEC110" s="258"/>
      <c r="XED110" s="258"/>
      <c r="XEE110" s="258"/>
      <c r="XEF110"/>
      <c r="XEG110"/>
      <c r="XEH110"/>
      <c r="XEI110"/>
      <c r="XEJ110"/>
      <c r="XEK110"/>
      <c r="XEL110"/>
      <c r="XEM110"/>
    </row>
    <row r="111" s="255" customFormat="1" spans="16352:16367">
      <c r="XDX111" s="258"/>
      <c r="XDY111" s="258"/>
      <c r="XDZ111" s="258"/>
      <c r="XEA111" s="258"/>
      <c r="XEB111" s="258"/>
      <c r="XEC111" s="258"/>
      <c r="XED111" s="258"/>
      <c r="XEE111" s="258"/>
      <c r="XEF111"/>
      <c r="XEG111"/>
      <c r="XEH111"/>
      <c r="XEI111"/>
      <c r="XEJ111"/>
      <c r="XEK111"/>
      <c r="XEL111"/>
      <c r="XEM111"/>
    </row>
  </sheetData>
  <mergeCells count="116">
    <mergeCell ref="B1:I1"/>
    <mergeCell ref="E2:F2"/>
    <mergeCell ref="G4:I4"/>
    <mergeCell ref="G5:I5"/>
    <mergeCell ref="G6:I6"/>
    <mergeCell ref="G7:I7"/>
    <mergeCell ref="G8:I8"/>
    <mergeCell ref="G9:I9"/>
    <mergeCell ref="G10:I10"/>
    <mergeCell ref="G11:I11"/>
    <mergeCell ref="G12:I12"/>
    <mergeCell ref="G13:I13"/>
    <mergeCell ref="G14:I14"/>
    <mergeCell ref="G15:I15"/>
    <mergeCell ref="G18:I18"/>
    <mergeCell ref="G19:I19"/>
    <mergeCell ref="G20:I20"/>
    <mergeCell ref="G21:I21"/>
    <mergeCell ref="G22:I22"/>
    <mergeCell ref="G26:I26"/>
    <mergeCell ref="G27:I27"/>
    <mergeCell ref="G28:I28"/>
    <mergeCell ref="G29:I29"/>
    <mergeCell ref="G33:I33"/>
    <mergeCell ref="G34:I34"/>
    <mergeCell ref="G35:I35"/>
    <mergeCell ref="G38:I38"/>
    <mergeCell ref="G39:I39"/>
    <mergeCell ref="G40:I40"/>
    <mergeCell ref="G44:I44"/>
    <mergeCell ref="G45:I45"/>
    <mergeCell ref="G46:I46"/>
    <mergeCell ref="G47:I47"/>
    <mergeCell ref="G48:I48"/>
    <mergeCell ref="G49:I49"/>
    <mergeCell ref="G50:I50"/>
    <mergeCell ref="G51:I51"/>
    <mergeCell ref="G52:I52"/>
    <mergeCell ref="G53:I53"/>
    <mergeCell ref="G54:I54"/>
    <mergeCell ref="G55:I55"/>
    <mergeCell ref="G56:I56"/>
    <mergeCell ref="G57:I57"/>
    <mergeCell ref="G58:I58"/>
    <mergeCell ref="G59:I59"/>
    <mergeCell ref="G60:I60"/>
    <mergeCell ref="G61:I61"/>
    <mergeCell ref="G62:I62"/>
    <mergeCell ref="G63:I63"/>
    <mergeCell ref="G64:I64"/>
    <mergeCell ref="G65:I65"/>
    <mergeCell ref="G66:I66"/>
    <mergeCell ref="G67:I67"/>
    <mergeCell ref="G68:I68"/>
    <mergeCell ref="G69:I69"/>
    <mergeCell ref="G70:I70"/>
    <mergeCell ref="G71:I71"/>
    <mergeCell ref="G72:I72"/>
    <mergeCell ref="G73:I73"/>
    <mergeCell ref="G74:I74"/>
    <mergeCell ref="G75:I75"/>
    <mergeCell ref="G76:I76"/>
    <mergeCell ref="G77:I77"/>
    <mergeCell ref="G78:I78"/>
    <mergeCell ref="G79:I79"/>
    <mergeCell ref="G80:I80"/>
    <mergeCell ref="G81:I81"/>
    <mergeCell ref="G82:I82"/>
    <mergeCell ref="G83:I83"/>
    <mergeCell ref="G86:I86"/>
    <mergeCell ref="G87:I87"/>
    <mergeCell ref="G88:I88"/>
    <mergeCell ref="G89:I89"/>
    <mergeCell ref="G90:I90"/>
    <mergeCell ref="B91:C91"/>
    <mergeCell ref="G91:I91"/>
    <mergeCell ref="B92:C92"/>
    <mergeCell ref="G92:I92"/>
    <mergeCell ref="B93:C93"/>
    <mergeCell ref="G93:I93"/>
    <mergeCell ref="B94:I94"/>
    <mergeCell ref="G95:I95"/>
    <mergeCell ref="G96:I96"/>
    <mergeCell ref="G97:I97"/>
    <mergeCell ref="G98:I98"/>
    <mergeCell ref="G99:I99"/>
    <mergeCell ref="G100:I100"/>
    <mergeCell ref="G101:I101"/>
    <mergeCell ref="G102:I102"/>
    <mergeCell ref="G103:I103"/>
    <mergeCell ref="G104:I104"/>
    <mergeCell ref="B7:B12"/>
    <mergeCell ref="B16:B19"/>
    <mergeCell ref="B22:B32"/>
    <mergeCell ref="B33:B35"/>
    <mergeCell ref="B36:B44"/>
    <mergeCell ref="B45:B48"/>
    <mergeCell ref="B49:B53"/>
    <mergeCell ref="B54:B69"/>
    <mergeCell ref="B71:B74"/>
    <mergeCell ref="B75:B82"/>
    <mergeCell ref="B84:B85"/>
    <mergeCell ref="B95:B96"/>
    <mergeCell ref="B98:B104"/>
    <mergeCell ref="D2:D3"/>
    <mergeCell ref="D16:D17"/>
    <mergeCell ref="E16:E17"/>
    <mergeCell ref="F16:F17"/>
    <mergeCell ref="B2:C3"/>
    <mergeCell ref="G2:I3"/>
    <mergeCell ref="G16:I17"/>
    <mergeCell ref="G23:I25"/>
    <mergeCell ref="G30:I32"/>
    <mergeCell ref="G36:I37"/>
    <mergeCell ref="G41:I43"/>
    <mergeCell ref="G84:I85"/>
  </mergeCell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D125"/>
  <sheetViews>
    <sheetView topLeftCell="A115" workbookViewId="0">
      <selection activeCell="F125" sqref="F125"/>
    </sheetView>
  </sheetViews>
  <sheetFormatPr defaultColWidth="9" defaultRowHeight="13.5"/>
  <cols>
    <col min="1" max="1" width="1.75" style="255" customWidth="1"/>
    <col min="2" max="2" width="16.375" style="255" customWidth="1"/>
    <col min="3" max="3" width="33.875" style="255" customWidth="1"/>
    <col min="4" max="6" width="8.75" style="255" customWidth="1"/>
    <col min="7" max="9" width="22.875" style="255" customWidth="1"/>
    <col min="10" max="10" width="2.5" style="255" customWidth="1"/>
    <col min="11" max="16342" width="9" style="255"/>
    <col min="16343" max="16350" width="9" style="258"/>
  </cols>
  <sheetData>
    <row r="1" s="255" customFormat="1" ht="52" customHeight="1" spans="2:9">
      <c r="B1" s="259" t="s">
        <v>257</v>
      </c>
      <c r="C1" s="259"/>
      <c r="D1" s="259"/>
      <c r="E1" s="259"/>
      <c r="F1" s="259"/>
      <c r="G1" s="259"/>
      <c r="H1" s="259"/>
      <c r="I1" s="259"/>
    </row>
    <row r="2" s="256" customFormat="1" ht="30" customHeight="1" spans="1:9">
      <c r="A2" s="260"/>
      <c r="B2" s="261" t="s">
        <v>25</v>
      </c>
      <c r="C2" s="262"/>
      <c r="D2" s="262" t="s">
        <v>26</v>
      </c>
      <c r="E2" s="262" t="s">
        <v>27</v>
      </c>
      <c r="F2" s="262"/>
      <c r="G2" s="262" t="s">
        <v>28</v>
      </c>
      <c r="H2" s="262"/>
      <c r="I2" s="298"/>
    </row>
    <row r="3" s="256" customFormat="1" ht="30" customHeight="1" spans="1:9">
      <c r="A3" s="260"/>
      <c r="B3" s="263"/>
      <c r="C3" s="264"/>
      <c r="D3" s="264"/>
      <c r="E3" s="264" t="s">
        <v>29</v>
      </c>
      <c r="F3" s="264" t="s">
        <v>30</v>
      </c>
      <c r="G3" s="264"/>
      <c r="H3" s="264"/>
      <c r="I3" s="299"/>
    </row>
    <row r="4" s="257" customFormat="1" ht="27" customHeight="1" spans="1:9">
      <c r="A4" s="265"/>
      <c r="B4" s="266" t="s">
        <v>31</v>
      </c>
      <c r="C4" s="267" t="s">
        <v>32</v>
      </c>
      <c r="D4" s="268" t="s">
        <v>33</v>
      </c>
      <c r="E4" s="268" t="s">
        <v>33</v>
      </c>
      <c r="F4" s="268" t="s">
        <v>33</v>
      </c>
      <c r="G4" s="269" t="s">
        <v>34</v>
      </c>
      <c r="H4" s="269"/>
      <c r="I4" s="300"/>
    </row>
    <row r="5" s="257" customFormat="1" ht="27" customHeight="1" spans="1:9">
      <c r="A5" s="265"/>
      <c r="B5" s="270" t="s">
        <v>35</v>
      </c>
      <c r="C5" s="271" t="s">
        <v>36</v>
      </c>
      <c r="D5" s="272" t="s">
        <v>33</v>
      </c>
      <c r="E5" s="272" t="s">
        <v>33</v>
      </c>
      <c r="F5" s="272" t="s">
        <v>33</v>
      </c>
      <c r="G5" s="273" t="s">
        <v>37</v>
      </c>
      <c r="H5" s="273"/>
      <c r="I5" s="301"/>
    </row>
    <row r="6" s="257" customFormat="1" ht="27" customHeight="1" spans="1:9">
      <c r="A6" s="265"/>
      <c r="B6" s="270" t="s">
        <v>38</v>
      </c>
      <c r="C6" s="271" t="s">
        <v>39</v>
      </c>
      <c r="D6" s="272" t="s">
        <v>33</v>
      </c>
      <c r="E6" s="272" t="s">
        <v>33</v>
      </c>
      <c r="F6" s="272" t="s">
        <v>33</v>
      </c>
      <c r="G6" s="273" t="s">
        <v>40</v>
      </c>
      <c r="H6" s="273"/>
      <c r="I6" s="301"/>
    </row>
    <row r="7" s="257" customFormat="1" ht="27" customHeight="1" spans="1:9">
      <c r="A7" s="265"/>
      <c r="B7" s="270" t="s">
        <v>41</v>
      </c>
      <c r="C7" s="271" t="s">
        <v>42</v>
      </c>
      <c r="D7" s="272" t="s">
        <v>33</v>
      </c>
      <c r="E7" s="272" t="s">
        <v>33</v>
      </c>
      <c r="F7" s="272" t="s">
        <v>33</v>
      </c>
      <c r="G7" s="273" t="s">
        <v>43</v>
      </c>
      <c r="H7" s="273"/>
      <c r="I7" s="301"/>
    </row>
    <row r="8" s="257" customFormat="1" ht="27" customHeight="1" spans="1:9">
      <c r="A8" s="265"/>
      <c r="B8" s="270"/>
      <c r="C8" s="271" t="s">
        <v>44</v>
      </c>
      <c r="D8" s="272" t="s">
        <v>33</v>
      </c>
      <c r="E8" s="272" t="s">
        <v>33</v>
      </c>
      <c r="F8" s="272" t="s">
        <v>33</v>
      </c>
      <c r="G8" s="273" t="s">
        <v>45</v>
      </c>
      <c r="H8" s="273"/>
      <c r="I8" s="301"/>
    </row>
    <row r="9" s="255" customFormat="1" ht="27" customHeight="1" spans="1:9">
      <c r="A9" s="274"/>
      <c r="B9" s="270"/>
      <c r="C9" s="275" t="s">
        <v>50</v>
      </c>
      <c r="D9" s="272" t="s">
        <v>33</v>
      </c>
      <c r="E9" s="272" t="s">
        <v>33</v>
      </c>
      <c r="F9" s="272" t="s">
        <v>33</v>
      </c>
      <c r="G9" s="273" t="s">
        <v>51</v>
      </c>
      <c r="H9" s="273"/>
      <c r="I9" s="301"/>
    </row>
    <row r="10" s="255" customFormat="1" ht="27" customHeight="1" spans="1:9">
      <c r="A10" s="274"/>
      <c r="B10" s="270"/>
      <c r="C10" s="271" t="s">
        <v>48</v>
      </c>
      <c r="D10" s="272" t="s">
        <v>33</v>
      </c>
      <c r="E10" s="272" t="s">
        <v>33</v>
      </c>
      <c r="F10" s="272" t="s">
        <v>33</v>
      </c>
      <c r="G10" s="273" t="s">
        <v>49</v>
      </c>
      <c r="H10" s="273"/>
      <c r="I10" s="301"/>
    </row>
    <row r="11" s="255" customFormat="1" ht="27" customHeight="1" spans="1:9">
      <c r="A11" s="274"/>
      <c r="B11" s="270"/>
      <c r="C11" s="276" t="s">
        <v>52</v>
      </c>
      <c r="D11" s="272" t="s">
        <v>33</v>
      </c>
      <c r="E11" s="272" t="s">
        <v>33</v>
      </c>
      <c r="F11" s="272" t="s">
        <v>33</v>
      </c>
      <c r="G11" s="273" t="s">
        <v>53</v>
      </c>
      <c r="H11" s="273"/>
      <c r="I11" s="301"/>
    </row>
    <row r="12" s="255" customFormat="1" ht="27" customHeight="1" spans="1:9">
      <c r="A12" s="274"/>
      <c r="B12" s="270"/>
      <c r="C12" s="276" t="s">
        <v>258</v>
      </c>
      <c r="D12" s="272" t="s">
        <v>33</v>
      </c>
      <c r="E12" s="272" t="s">
        <v>33</v>
      </c>
      <c r="F12" s="272" t="s">
        <v>33</v>
      </c>
      <c r="G12" s="273" t="s">
        <v>259</v>
      </c>
      <c r="H12" s="273"/>
      <c r="I12" s="301"/>
    </row>
    <row r="13" s="255" customFormat="1" ht="27" customHeight="1" spans="1:9">
      <c r="A13" s="274"/>
      <c r="B13" s="270" t="s">
        <v>54</v>
      </c>
      <c r="C13" s="271" t="s">
        <v>55</v>
      </c>
      <c r="D13" s="272" t="s">
        <v>33</v>
      </c>
      <c r="E13" s="272" t="s">
        <v>33</v>
      </c>
      <c r="F13" s="272" t="s">
        <v>33</v>
      </c>
      <c r="G13" s="273" t="s">
        <v>56</v>
      </c>
      <c r="H13" s="273"/>
      <c r="I13" s="301"/>
    </row>
    <row r="14" s="255" customFormat="1" ht="27" customHeight="1" spans="1:9">
      <c r="A14" s="274"/>
      <c r="B14" s="277" t="s">
        <v>57</v>
      </c>
      <c r="C14" s="271" t="s">
        <v>58</v>
      </c>
      <c r="D14" s="272" t="s">
        <v>33</v>
      </c>
      <c r="E14" s="272" t="s">
        <v>33</v>
      </c>
      <c r="F14" s="272" t="s">
        <v>33</v>
      </c>
      <c r="G14" s="273" t="s">
        <v>59</v>
      </c>
      <c r="H14" s="273"/>
      <c r="I14" s="301"/>
    </row>
    <row r="15" s="255" customFormat="1" ht="27" customHeight="1" spans="1:9">
      <c r="A15" s="274"/>
      <c r="B15" s="277" t="s">
        <v>60</v>
      </c>
      <c r="C15" s="275" t="s">
        <v>61</v>
      </c>
      <c r="D15" s="272" t="s">
        <v>33</v>
      </c>
      <c r="E15" s="272" t="s">
        <v>33</v>
      </c>
      <c r="F15" s="272" t="s">
        <v>33</v>
      </c>
      <c r="G15" s="273" t="s">
        <v>62</v>
      </c>
      <c r="H15" s="273"/>
      <c r="I15" s="301"/>
    </row>
    <row r="16" s="255" customFormat="1" ht="27" customHeight="1" spans="1:9">
      <c r="A16" s="274"/>
      <c r="B16" s="278" t="s">
        <v>63</v>
      </c>
      <c r="C16" s="271" t="s">
        <v>64</v>
      </c>
      <c r="D16" s="272"/>
      <c r="E16" s="272"/>
      <c r="F16" s="272" t="s">
        <v>33</v>
      </c>
      <c r="G16" s="273" t="s">
        <v>65</v>
      </c>
      <c r="H16" s="273"/>
      <c r="I16" s="301"/>
    </row>
    <row r="17" s="255" customFormat="1" ht="27" customHeight="1" spans="1:9">
      <c r="A17" s="274"/>
      <c r="B17" s="279"/>
      <c r="C17" s="271" t="s">
        <v>66</v>
      </c>
      <c r="D17" s="272"/>
      <c r="E17" s="272"/>
      <c r="F17" s="272"/>
      <c r="G17" s="273"/>
      <c r="H17" s="273"/>
      <c r="I17" s="301"/>
    </row>
    <row r="18" s="255" customFormat="1" ht="27" customHeight="1" spans="1:10">
      <c r="A18" s="274"/>
      <c r="B18" s="279"/>
      <c r="C18" s="280" t="s">
        <v>67</v>
      </c>
      <c r="D18" s="273"/>
      <c r="E18" s="271"/>
      <c r="F18" s="272" t="s">
        <v>33</v>
      </c>
      <c r="G18" s="273" t="s">
        <v>68</v>
      </c>
      <c r="H18" s="273"/>
      <c r="I18" s="301"/>
      <c r="J18" s="274"/>
    </row>
    <row r="19" s="255" customFormat="1" ht="27" customHeight="1" spans="1:10">
      <c r="A19" s="274"/>
      <c r="B19" s="281"/>
      <c r="C19" s="280" t="s">
        <v>202</v>
      </c>
      <c r="D19" s="273"/>
      <c r="E19" s="271"/>
      <c r="F19" s="272" t="s">
        <v>33</v>
      </c>
      <c r="G19" s="273" t="s">
        <v>203</v>
      </c>
      <c r="H19" s="273"/>
      <c r="I19" s="301"/>
      <c r="J19" s="274"/>
    </row>
    <row r="20" s="255" customFormat="1" ht="27" customHeight="1" spans="1:10">
      <c r="A20" s="274"/>
      <c r="B20" s="270" t="s">
        <v>69</v>
      </c>
      <c r="C20" s="271" t="s">
        <v>70</v>
      </c>
      <c r="D20" s="272" t="s">
        <v>33</v>
      </c>
      <c r="E20" s="272" t="s">
        <v>33</v>
      </c>
      <c r="F20" s="272" t="s">
        <v>33</v>
      </c>
      <c r="G20" s="273" t="s">
        <v>71</v>
      </c>
      <c r="H20" s="273"/>
      <c r="I20" s="301"/>
      <c r="J20" s="274"/>
    </row>
    <row r="21" s="255" customFormat="1" ht="42" customHeight="1" spans="1:10">
      <c r="A21" s="274"/>
      <c r="B21" s="270" t="s">
        <v>72</v>
      </c>
      <c r="C21" s="271" t="s">
        <v>73</v>
      </c>
      <c r="D21" s="272" t="s">
        <v>33</v>
      </c>
      <c r="E21" s="272" t="s">
        <v>33</v>
      </c>
      <c r="F21" s="272" t="s">
        <v>33</v>
      </c>
      <c r="G21" s="273" t="s">
        <v>74</v>
      </c>
      <c r="H21" s="273"/>
      <c r="I21" s="301"/>
      <c r="J21" s="274"/>
    </row>
    <row r="22" s="255" customFormat="1" ht="27" customHeight="1" spans="1:10">
      <c r="A22" s="274"/>
      <c r="B22" s="282" t="s">
        <v>75</v>
      </c>
      <c r="C22" s="271" t="s">
        <v>76</v>
      </c>
      <c r="D22" s="272" t="s">
        <v>33</v>
      </c>
      <c r="E22" s="272" t="s">
        <v>33</v>
      </c>
      <c r="F22" s="272" t="s">
        <v>33</v>
      </c>
      <c r="G22" s="273" t="s">
        <v>77</v>
      </c>
      <c r="H22" s="273"/>
      <c r="I22" s="301"/>
      <c r="J22" s="274"/>
    </row>
    <row r="23" s="255" customFormat="1" ht="27" customHeight="1" spans="1:10">
      <c r="A23" s="274"/>
      <c r="B23" s="283"/>
      <c r="C23" s="271" t="s">
        <v>78</v>
      </c>
      <c r="D23" s="272" t="s">
        <v>33</v>
      </c>
      <c r="E23" s="272" t="s">
        <v>33</v>
      </c>
      <c r="F23" s="272" t="s">
        <v>33</v>
      </c>
      <c r="G23" s="284" t="s">
        <v>79</v>
      </c>
      <c r="H23" s="285"/>
      <c r="I23" s="302"/>
      <c r="J23" s="274"/>
    </row>
    <row r="24" s="255" customFormat="1" ht="27" customHeight="1" spans="1:10">
      <c r="A24" s="274"/>
      <c r="B24" s="283"/>
      <c r="C24" s="271" t="s">
        <v>80</v>
      </c>
      <c r="D24" s="272" t="s">
        <v>33</v>
      </c>
      <c r="E24" s="272" t="s">
        <v>33</v>
      </c>
      <c r="F24" s="272" t="s">
        <v>33</v>
      </c>
      <c r="G24" s="286"/>
      <c r="H24" s="287"/>
      <c r="I24" s="303"/>
      <c r="J24" s="274"/>
    </row>
    <row r="25" s="255" customFormat="1" ht="27" customHeight="1" spans="1:10">
      <c r="A25" s="274"/>
      <c r="B25" s="283"/>
      <c r="C25" s="271" t="s">
        <v>81</v>
      </c>
      <c r="D25" s="272" t="s">
        <v>33</v>
      </c>
      <c r="E25" s="272" t="s">
        <v>33</v>
      </c>
      <c r="F25" s="272" t="s">
        <v>33</v>
      </c>
      <c r="G25" s="288"/>
      <c r="H25" s="289"/>
      <c r="I25" s="304"/>
      <c r="J25" s="274"/>
    </row>
    <row r="26" s="255" customFormat="1" ht="27" customHeight="1" spans="1:10">
      <c r="A26" s="274"/>
      <c r="B26" s="283"/>
      <c r="C26" s="271" t="s">
        <v>82</v>
      </c>
      <c r="D26" s="272" t="s">
        <v>33</v>
      </c>
      <c r="E26" s="272" t="s">
        <v>33</v>
      </c>
      <c r="F26" s="272" t="s">
        <v>33</v>
      </c>
      <c r="G26" s="273" t="s">
        <v>83</v>
      </c>
      <c r="H26" s="273"/>
      <c r="I26" s="301"/>
      <c r="J26" s="274"/>
    </row>
    <row r="27" s="255" customFormat="1" ht="27" customHeight="1" spans="1:10">
      <c r="A27" s="274"/>
      <c r="B27" s="283"/>
      <c r="C27" s="271" t="s">
        <v>84</v>
      </c>
      <c r="D27" s="272" t="s">
        <v>33</v>
      </c>
      <c r="E27" s="272" t="s">
        <v>33</v>
      </c>
      <c r="F27" s="272" t="s">
        <v>33</v>
      </c>
      <c r="G27" s="273" t="s">
        <v>85</v>
      </c>
      <c r="H27" s="273"/>
      <c r="I27" s="301"/>
      <c r="J27" s="274"/>
    </row>
    <row r="28" s="255" customFormat="1" ht="27" customHeight="1" spans="1:10">
      <c r="A28" s="274"/>
      <c r="B28" s="283"/>
      <c r="C28" s="271" t="s">
        <v>86</v>
      </c>
      <c r="D28" s="272" t="s">
        <v>33</v>
      </c>
      <c r="E28" s="272" t="s">
        <v>33</v>
      </c>
      <c r="F28" s="272" t="s">
        <v>33</v>
      </c>
      <c r="G28" s="273" t="s">
        <v>87</v>
      </c>
      <c r="H28" s="273"/>
      <c r="I28" s="301"/>
      <c r="J28" s="274"/>
    </row>
    <row r="29" s="255" customFormat="1" ht="42" customHeight="1" spans="1:10">
      <c r="A29" s="274"/>
      <c r="B29" s="283"/>
      <c r="C29" s="271" t="s">
        <v>88</v>
      </c>
      <c r="D29" s="272" t="s">
        <v>33</v>
      </c>
      <c r="E29" s="272" t="s">
        <v>33</v>
      </c>
      <c r="F29" s="272" t="s">
        <v>33</v>
      </c>
      <c r="G29" s="273" t="s">
        <v>89</v>
      </c>
      <c r="H29" s="273"/>
      <c r="I29" s="301"/>
      <c r="J29" s="274"/>
    </row>
    <row r="30" s="255" customFormat="1" ht="27" customHeight="1" spans="1:10">
      <c r="A30" s="274"/>
      <c r="B30" s="283"/>
      <c r="C30" s="271" t="s">
        <v>90</v>
      </c>
      <c r="D30" s="272" t="s">
        <v>33</v>
      </c>
      <c r="E30" s="272" t="s">
        <v>33</v>
      </c>
      <c r="F30" s="272" t="s">
        <v>33</v>
      </c>
      <c r="G30" s="284" t="s">
        <v>91</v>
      </c>
      <c r="H30" s="285"/>
      <c r="I30" s="302"/>
      <c r="J30" s="274"/>
    </row>
    <row r="31" s="255" customFormat="1" ht="27" customHeight="1" spans="1:10">
      <c r="A31" s="274"/>
      <c r="B31" s="283"/>
      <c r="C31" s="271" t="s">
        <v>92</v>
      </c>
      <c r="D31" s="272" t="s">
        <v>33</v>
      </c>
      <c r="E31" s="272" t="s">
        <v>33</v>
      </c>
      <c r="F31" s="272" t="s">
        <v>33</v>
      </c>
      <c r="G31" s="286"/>
      <c r="H31" s="287"/>
      <c r="I31" s="303"/>
      <c r="J31" s="274"/>
    </row>
    <row r="32" s="255" customFormat="1" ht="27" customHeight="1" spans="1:10">
      <c r="A32" s="274"/>
      <c r="B32" s="290"/>
      <c r="C32" s="271" t="s">
        <v>93</v>
      </c>
      <c r="D32" s="272" t="s">
        <v>33</v>
      </c>
      <c r="E32" s="272" t="s">
        <v>33</v>
      </c>
      <c r="F32" s="272" t="s">
        <v>33</v>
      </c>
      <c r="G32" s="288"/>
      <c r="H32" s="289"/>
      <c r="I32" s="304"/>
      <c r="J32" s="274"/>
    </row>
    <row r="33" s="255" customFormat="1" ht="27" customHeight="1" spans="1:10">
      <c r="A33" s="274"/>
      <c r="B33" s="291" t="s">
        <v>94</v>
      </c>
      <c r="C33" s="271" t="s">
        <v>95</v>
      </c>
      <c r="D33" s="272" t="s">
        <v>33</v>
      </c>
      <c r="E33" s="272" t="s">
        <v>33</v>
      </c>
      <c r="F33" s="272" t="s">
        <v>33</v>
      </c>
      <c r="G33" s="273" t="s">
        <v>96</v>
      </c>
      <c r="H33" s="273"/>
      <c r="I33" s="301"/>
      <c r="J33" s="274"/>
    </row>
    <row r="34" s="255" customFormat="1" ht="27" customHeight="1" spans="1:10">
      <c r="A34" s="274"/>
      <c r="B34" s="292"/>
      <c r="C34" s="271" t="s">
        <v>97</v>
      </c>
      <c r="D34" s="272" t="s">
        <v>33</v>
      </c>
      <c r="E34" s="272" t="s">
        <v>33</v>
      </c>
      <c r="F34" s="272" t="s">
        <v>33</v>
      </c>
      <c r="G34" s="273" t="s">
        <v>98</v>
      </c>
      <c r="H34" s="273"/>
      <c r="I34" s="301"/>
      <c r="J34" s="274"/>
    </row>
    <row r="35" s="255" customFormat="1" ht="27" customHeight="1" spans="2:9">
      <c r="B35" s="292"/>
      <c r="C35" s="271" t="s">
        <v>250</v>
      </c>
      <c r="D35" s="272" t="s">
        <v>33</v>
      </c>
      <c r="E35" s="272" t="s">
        <v>33</v>
      </c>
      <c r="F35" s="272" t="s">
        <v>33</v>
      </c>
      <c r="G35" s="273" t="s">
        <v>251</v>
      </c>
      <c r="H35" s="273"/>
      <c r="I35" s="301"/>
    </row>
    <row r="36" s="255" customFormat="1" ht="27" customHeight="1" spans="2:9">
      <c r="B36" s="292"/>
      <c r="C36" s="271" t="s">
        <v>260</v>
      </c>
      <c r="D36" s="272" t="s">
        <v>33</v>
      </c>
      <c r="E36" s="272" t="s">
        <v>33</v>
      </c>
      <c r="F36" s="272" t="s">
        <v>33</v>
      </c>
      <c r="G36" s="273" t="s">
        <v>261</v>
      </c>
      <c r="H36" s="273"/>
      <c r="I36" s="301"/>
    </row>
    <row r="37" s="255" customFormat="1" ht="27" customHeight="1" spans="2:9">
      <c r="B37" s="278" t="s">
        <v>204</v>
      </c>
      <c r="C37" s="275" t="s">
        <v>100</v>
      </c>
      <c r="D37" s="272" t="s">
        <v>33</v>
      </c>
      <c r="E37" s="272" t="s">
        <v>33</v>
      </c>
      <c r="F37" s="272" t="s">
        <v>33</v>
      </c>
      <c r="G37" s="284" t="s">
        <v>101</v>
      </c>
      <c r="H37" s="285"/>
      <c r="I37" s="302"/>
    </row>
    <row r="38" s="255" customFormat="1" ht="27" customHeight="1" spans="2:9">
      <c r="B38" s="279"/>
      <c r="C38" s="275" t="s">
        <v>102</v>
      </c>
      <c r="D38" s="272" t="s">
        <v>33</v>
      </c>
      <c r="E38" s="272" t="s">
        <v>33</v>
      </c>
      <c r="F38" s="272" t="s">
        <v>33</v>
      </c>
      <c r="G38" s="288"/>
      <c r="H38" s="289"/>
      <c r="I38" s="304"/>
    </row>
    <row r="39" s="255" customFormat="1" ht="27" customHeight="1" spans="2:9">
      <c r="B39" s="279"/>
      <c r="C39" s="275" t="s">
        <v>103</v>
      </c>
      <c r="D39" s="272" t="s">
        <v>33</v>
      </c>
      <c r="E39" s="272" t="s">
        <v>33</v>
      </c>
      <c r="F39" s="272" t="s">
        <v>33</v>
      </c>
      <c r="G39" s="273" t="s">
        <v>104</v>
      </c>
      <c r="H39" s="273"/>
      <c r="I39" s="301"/>
    </row>
    <row r="40" s="255" customFormat="1" ht="27" customHeight="1" spans="2:9">
      <c r="B40" s="279"/>
      <c r="C40" s="275" t="s">
        <v>105</v>
      </c>
      <c r="D40" s="272" t="s">
        <v>33</v>
      </c>
      <c r="E40" s="272" t="s">
        <v>33</v>
      </c>
      <c r="F40" s="272" t="s">
        <v>33</v>
      </c>
      <c r="G40" s="273" t="s">
        <v>106</v>
      </c>
      <c r="H40" s="273"/>
      <c r="I40" s="301"/>
    </row>
    <row r="41" s="255" customFormat="1" ht="27" customHeight="1" spans="2:9">
      <c r="B41" s="279"/>
      <c r="C41" s="275" t="s">
        <v>107</v>
      </c>
      <c r="D41" s="272" t="s">
        <v>33</v>
      </c>
      <c r="E41" s="272" t="s">
        <v>33</v>
      </c>
      <c r="F41" s="272" t="s">
        <v>33</v>
      </c>
      <c r="G41" s="273" t="s">
        <v>108</v>
      </c>
      <c r="H41" s="273"/>
      <c r="I41" s="301"/>
    </row>
    <row r="42" s="255" customFormat="1" ht="27" customHeight="1" spans="2:9">
      <c r="B42" s="279"/>
      <c r="C42" s="275" t="s">
        <v>205</v>
      </c>
      <c r="D42" s="272" t="s">
        <v>33</v>
      </c>
      <c r="E42" s="272" t="s">
        <v>33</v>
      </c>
      <c r="F42" s="272" t="s">
        <v>33</v>
      </c>
      <c r="G42" s="284" t="s">
        <v>206</v>
      </c>
      <c r="H42" s="285"/>
      <c r="I42" s="302"/>
    </row>
    <row r="43" s="255" customFormat="1" ht="27" customHeight="1" spans="2:9">
      <c r="B43" s="279"/>
      <c r="C43" s="275" t="s">
        <v>207</v>
      </c>
      <c r="D43" s="272" t="s">
        <v>33</v>
      </c>
      <c r="E43" s="272" t="s">
        <v>33</v>
      </c>
      <c r="F43" s="272" t="s">
        <v>33</v>
      </c>
      <c r="G43" s="286"/>
      <c r="H43" s="287"/>
      <c r="I43" s="303"/>
    </row>
    <row r="44" s="255" customFormat="1" ht="27" customHeight="1" spans="2:9">
      <c r="B44" s="279"/>
      <c r="C44" s="275" t="s">
        <v>208</v>
      </c>
      <c r="D44" s="272" t="s">
        <v>33</v>
      </c>
      <c r="E44" s="272" t="s">
        <v>33</v>
      </c>
      <c r="F44" s="272" t="s">
        <v>33</v>
      </c>
      <c r="G44" s="288"/>
      <c r="H44" s="289"/>
      <c r="I44" s="304"/>
    </row>
    <row r="45" s="255" customFormat="1" ht="27" customHeight="1" spans="2:9">
      <c r="B45" s="279"/>
      <c r="C45" s="275" t="s">
        <v>209</v>
      </c>
      <c r="D45" s="272" t="s">
        <v>33</v>
      </c>
      <c r="E45" s="272" t="s">
        <v>33</v>
      </c>
      <c r="F45" s="272" t="s">
        <v>33</v>
      </c>
      <c r="G45" s="273" t="s">
        <v>210</v>
      </c>
      <c r="H45" s="273"/>
      <c r="I45" s="301"/>
    </row>
    <row r="46" s="255" customFormat="1" ht="27" customHeight="1" spans="2:9">
      <c r="B46" s="278" t="s">
        <v>109</v>
      </c>
      <c r="C46" s="293" t="s">
        <v>110</v>
      </c>
      <c r="D46" s="272" t="s">
        <v>33</v>
      </c>
      <c r="E46" s="272" t="s">
        <v>33</v>
      </c>
      <c r="F46" s="272" t="s">
        <v>33</v>
      </c>
      <c r="G46" s="273" t="s">
        <v>111</v>
      </c>
      <c r="H46" s="273"/>
      <c r="I46" s="301"/>
    </row>
    <row r="47" s="255" customFormat="1" ht="27" customHeight="1" spans="2:9">
      <c r="B47" s="279"/>
      <c r="C47" s="293" t="s">
        <v>112</v>
      </c>
      <c r="D47" s="272" t="s">
        <v>33</v>
      </c>
      <c r="E47" s="272" t="s">
        <v>33</v>
      </c>
      <c r="F47" s="272" t="s">
        <v>33</v>
      </c>
      <c r="G47" s="273" t="s">
        <v>113</v>
      </c>
      <c r="H47" s="273"/>
      <c r="I47" s="301"/>
    </row>
    <row r="48" s="255" customFormat="1" ht="27" customHeight="1" spans="2:9">
      <c r="B48" s="279"/>
      <c r="C48" s="293" t="s">
        <v>114</v>
      </c>
      <c r="D48" s="272" t="s">
        <v>33</v>
      </c>
      <c r="E48" s="272" t="s">
        <v>33</v>
      </c>
      <c r="F48" s="272" t="s">
        <v>33</v>
      </c>
      <c r="G48" s="273" t="s">
        <v>115</v>
      </c>
      <c r="H48" s="273"/>
      <c r="I48" s="301"/>
    </row>
    <row r="49" s="255" customFormat="1" ht="27" customHeight="1" spans="2:9">
      <c r="B49" s="281"/>
      <c r="C49" s="293" t="s">
        <v>239</v>
      </c>
      <c r="D49" s="272" t="s">
        <v>33</v>
      </c>
      <c r="E49" s="272" t="s">
        <v>33</v>
      </c>
      <c r="F49" s="272" t="s">
        <v>33</v>
      </c>
      <c r="G49" s="273" t="s">
        <v>240</v>
      </c>
      <c r="H49" s="273"/>
      <c r="I49" s="301"/>
    </row>
    <row r="50" s="255" customFormat="1" ht="27" customHeight="1" spans="2:9">
      <c r="B50" s="279" t="s">
        <v>116</v>
      </c>
      <c r="C50" s="293" t="s">
        <v>211</v>
      </c>
      <c r="D50" s="272" t="s">
        <v>33</v>
      </c>
      <c r="E50" s="272" t="s">
        <v>33</v>
      </c>
      <c r="F50" s="272" t="s">
        <v>33</v>
      </c>
      <c r="G50" s="273" t="s">
        <v>212</v>
      </c>
      <c r="H50" s="273"/>
      <c r="I50" s="301"/>
    </row>
    <row r="51" s="255" customFormat="1" ht="27" customHeight="1" spans="2:9">
      <c r="B51" s="279"/>
      <c r="C51" s="294" t="s">
        <v>117</v>
      </c>
      <c r="D51" s="272" t="s">
        <v>33</v>
      </c>
      <c r="E51" s="272" t="s">
        <v>33</v>
      </c>
      <c r="F51" s="272" t="s">
        <v>33</v>
      </c>
      <c r="G51" s="295" t="s">
        <v>118</v>
      </c>
      <c r="H51" s="295"/>
      <c r="I51" s="305"/>
    </row>
    <row r="52" s="255" customFormat="1" ht="27" customHeight="1" spans="2:16350">
      <c r="B52" s="279"/>
      <c r="C52" s="294" t="s">
        <v>213</v>
      </c>
      <c r="D52" s="272" t="s">
        <v>33</v>
      </c>
      <c r="E52" s="272" t="s">
        <v>33</v>
      </c>
      <c r="F52" s="272" t="s">
        <v>33</v>
      </c>
      <c r="G52" s="273" t="s">
        <v>214</v>
      </c>
      <c r="H52" s="273"/>
      <c r="I52" s="301"/>
      <c r="XDO52" s="258"/>
      <c r="XDP52" s="258"/>
      <c r="XDQ52" s="258"/>
      <c r="XDR52" s="258"/>
      <c r="XDS52" s="258"/>
      <c r="XDT52" s="258"/>
      <c r="XDU52" s="258"/>
      <c r="XDV52" s="258"/>
    </row>
    <row r="53" s="255" customFormat="1" ht="27" customHeight="1" spans="2:16350">
      <c r="B53" s="279"/>
      <c r="C53" s="294" t="s">
        <v>119</v>
      </c>
      <c r="D53" s="272" t="s">
        <v>33</v>
      </c>
      <c r="E53" s="272" t="s">
        <v>33</v>
      </c>
      <c r="F53" s="272" t="s">
        <v>33</v>
      </c>
      <c r="G53" s="273" t="s">
        <v>120</v>
      </c>
      <c r="H53" s="273"/>
      <c r="I53" s="301"/>
      <c r="XDO53" s="258"/>
      <c r="XDP53" s="258"/>
      <c r="XDQ53" s="258"/>
      <c r="XDR53" s="258"/>
      <c r="XDS53" s="258"/>
      <c r="XDT53" s="258"/>
      <c r="XDU53" s="258"/>
      <c r="XDV53" s="258"/>
    </row>
    <row r="54" s="255" customFormat="1" ht="27" customHeight="1" spans="2:16350">
      <c r="B54" s="279"/>
      <c r="C54" s="294" t="s">
        <v>121</v>
      </c>
      <c r="D54" s="272" t="s">
        <v>33</v>
      </c>
      <c r="E54" s="272" t="s">
        <v>33</v>
      </c>
      <c r="F54" s="272" t="s">
        <v>33</v>
      </c>
      <c r="G54" s="273" t="s">
        <v>122</v>
      </c>
      <c r="H54" s="273"/>
      <c r="I54" s="301"/>
      <c r="XDO54" s="258"/>
      <c r="XDP54" s="258"/>
      <c r="XDQ54" s="258"/>
      <c r="XDR54" s="258"/>
      <c r="XDS54" s="258"/>
      <c r="XDT54" s="258"/>
      <c r="XDU54" s="258"/>
      <c r="XDV54" s="258"/>
    </row>
    <row r="55" s="255" customFormat="1" ht="27" customHeight="1" spans="2:16350">
      <c r="B55" s="279"/>
      <c r="C55" s="294" t="s">
        <v>262</v>
      </c>
      <c r="D55" s="272" t="s">
        <v>33</v>
      </c>
      <c r="E55" s="272" t="s">
        <v>33</v>
      </c>
      <c r="F55" s="272" t="s">
        <v>33</v>
      </c>
      <c r="G55" s="273" t="s">
        <v>263</v>
      </c>
      <c r="H55" s="273"/>
      <c r="I55" s="301"/>
      <c r="XDO55" s="258"/>
      <c r="XDP55" s="258"/>
      <c r="XDQ55" s="258"/>
      <c r="XDR55" s="258"/>
      <c r="XDS55" s="258"/>
      <c r="XDT55" s="258"/>
      <c r="XDU55" s="258"/>
      <c r="XDV55" s="258"/>
    </row>
    <row r="56" s="255" customFormat="1" ht="27" customHeight="1" spans="2:16350">
      <c r="B56" s="279"/>
      <c r="C56" s="294" t="s">
        <v>264</v>
      </c>
      <c r="D56" s="272" t="s">
        <v>33</v>
      </c>
      <c r="E56" s="272" t="s">
        <v>33</v>
      </c>
      <c r="F56" s="272" t="s">
        <v>33</v>
      </c>
      <c r="G56" s="273" t="s">
        <v>265</v>
      </c>
      <c r="H56" s="273"/>
      <c r="I56" s="301"/>
      <c r="XDO56" s="258"/>
      <c r="XDP56" s="258"/>
      <c r="XDQ56" s="258"/>
      <c r="XDR56" s="258"/>
      <c r="XDS56" s="258"/>
      <c r="XDT56" s="258"/>
      <c r="XDU56" s="258"/>
      <c r="XDV56" s="258"/>
    </row>
    <row r="57" s="255" customFormat="1" ht="27" customHeight="1" spans="2:16350">
      <c r="B57" s="296" t="s">
        <v>215</v>
      </c>
      <c r="C57" s="275" t="s">
        <v>124</v>
      </c>
      <c r="D57" s="272" t="s">
        <v>33</v>
      </c>
      <c r="E57" s="272" t="s">
        <v>33</v>
      </c>
      <c r="F57" s="272" t="s">
        <v>33</v>
      </c>
      <c r="G57" s="273" t="s">
        <v>125</v>
      </c>
      <c r="H57" s="273"/>
      <c r="I57" s="301"/>
      <c r="XDO57" s="258"/>
      <c r="XDP57" s="258"/>
      <c r="XDQ57" s="258"/>
      <c r="XDR57" s="258"/>
      <c r="XDS57" s="258"/>
      <c r="XDT57" s="258"/>
      <c r="XDU57" s="258"/>
      <c r="XDV57" s="258"/>
    </row>
    <row r="58" s="255" customFormat="1" ht="27" customHeight="1" spans="2:16350">
      <c r="B58" s="297"/>
      <c r="C58" s="275" t="s">
        <v>126</v>
      </c>
      <c r="D58" s="272" t="s">
        <v>33</v>
      </c>
      <c r="E58" s="272" t="s">
        <v>33</v>
      </c>
      <c r="F58" s="272" t="s">
        <v>33</v>
      </c>
      <c r="G58" s="273" t="s">
        <v>127</v>
      </c>
      <c r="H58" s="273"/>
      <c r="I58" s="301"/>
      <c r="XDO58" s="258"/>
      <c r="XDP58" s="258"/>
      <c r="XDQ58" s="258"/>
      <c r="XDR58" s="258"/>
      <c r="XDS58" s="258"/>
      <c r="XDT58" s="258"/>
      <c r="XDU58" s="258"/>
      <c r="XDV58" s="258"/>
    </row>
    <row r="59" s="255" customFormat="1" ht="27" customHeight="1" spans="2:16350">
      <c r="B59" s="297"/>
      <c r="C59" s="275" t="s">
        <v>216</v>
      </c>
      <c r="D59" s="272" t="s">
        <v>33</v>
      </c>
      <c r="E59" s="272" t="s">
        <v>33</v>
      </c>
      <c r="F59" s="272" t="s">
        <v>33</v>
      </c>
      <c r="G59" s="273" t="s">
        <v>217</v>
      </c>
      <c r="H59" s="273"/>
      <c r="I59" s="301"/>
      <c r="XDO59" s="258"/>
      <c r="XDP59" s="258"/>
      <c r="XDQ59" s="258"/>
      <c r="XDR59" s="258"/>
      <c r="XDS59" s="258"/>
      <c r="XDT59" s="258"/>
      <c r="XDU59" s="258"/>
      <c r="XDV59" s="258"/>
    </row>
    <row r="60" s="255" customFormat="1" ht="27" customHeight="1" spans="2:16350">
      <c r="B60" s="297"/>
      <c r="C60" s="275" t="s">
        <v>128</v>
      </c>
      <c r="D60" s="272" t="s">
        <v>33</v>
      </c>
      <c r="E60" s="272" t="s">
        <v>33</v>
      </c>
      <c r="F60" s="272" t="s">
        <v>33</v>
      </c>
      <c r="G60" s="273" t="s">
        <v>129</v>
      </c>
      <c r="H60" s="273"/>
      <c r="I60" s="301"/>
      <c r="XDO60" s="258"/>
      <c r="XDP60" s="258"/>
      <c r="XDQ60" s="258"/>
      <c r="XDR60" s="258"/>
      <c r="XDS60" s="258"/>
      <c r="XDT60" s="258"/>
      <c r="XDU60" s="258"/>
      <c r="XDV60" s="258"/>
    </row>
    <row r="61" s="255" customFormat="1" ht="27" customHeight="1" spans="2:16350">
      <c r="B61" s="297"/>
      <c r="C61" s="275" t="s">
        <v>130</v>
      </c>
      <c r="D61" s="272" t="s">
        <v>33</v>
      </c>
      <c r="E61" s="272" t="s">
        <v>33</v>
      </c>
      <c r="F61" s="272" t="s">
        <v>33</v>
      </c>
      <c r="G61" s="273" t="s">
        <v>131</v>
      </c>
      <c r="H61" s="273"/>
      <c r="I61" s="301"/>
      <c r="XDO61" s="258"/>
      <c r="XDP61" s="258"/>
      <c r="XDQ61" s="258"/>
      <c r="XDR61" s="258"/>
      <c r="XDS61" s="258"/>
      <c r="XDT61" s="258"/>
      <c r="XDU61" s="258"/>
      <c r="XDV61" s="258"/>
    </row>
    <row r="62" s="255" customFormat="1" ht="27" customHeight="1" spans="2:16350">
      <c r="B62" s="297"/>
      <c r="C62" s="275" t="s">
        <v>218</v>
      </c>
      <c r="D62" s="272" t="s">
        <v>33</v>
      </c>
      <c r="E62" s="272" t="s">
        <v>33</v>
      </c>
      <c r="F62" s="272" t="s">
        <v>33</v>
      </c>
      <c r="G62" s="273" t="s">
        <v>219</v>
      </c>
      <c r="H62" s="273"/>
      <c r="I62" s="301"/>
      <c r="XDO62" s="258"/>
      <c r="XDP62" s="258"/>
      <c r="XDQ62" s="258"/>
      <c r="XDR62" s="258"/>
      <c r="XDS62" s="258"/>
      <c r="XDT62" s="258"/>
      <c r="XDU62" s="258"/>
      <c r="XDV62" s="258"/>
    </row>
    <row r="63" s="255" customFormat="1" ht="27" customHeight="1" spans="2:16350">
      <c r="B63" s="297"/>
      <c r="C63" s="275" t="s">
        <v>220</v>
      </c>
      <c r="D63" s="272" t="s">
        <v>33</v>
      </c>
      <c r="E63" s="272" t="s">
        <v>33</v>
      </c>
      <c r="F63" s="272" t="s">
        <v>33</v>
      </c>
      <c r="G63" s="273" t="s">
        <v>221</v>
      </c>
      <c r="H63" s="273"/>
      <c r="I63" s="301"/>
      <c r="XDO63" s="258"/>
      <c r="XDP63" s="258"/>
      <c r="XDQ63" s="258"/>
      <c r="XDR63" s="258"/>
      <c r="XDS63" s="258"/>
      <c r="XDT63" s="258"/>
      <c r="XDU63" s="258"/>
      <c r="XDV63" s="258"/>
    </row>
    <row r="64" s="255" customFormat="1" ht="27" customHeight="1" spans="2:16350">
      <c r="B64" s="297"/>
      <c r="C64" s="275" t="s">
        <v>222</v>
      </c>
      <c r="D64" s="272" t="s">
        <v>33</v>
      </c>
      <c r="E64" s="272" t="s">
        <v>33</v>
      </c>
      <c r="F64" s="272" t="s">
        <v>33</v>
      </c>
      <c r="G64" s="273" t="s">
        <v>223</v>
      </c>
      <c r="H64" s="273"/>
      <c r="I64" s="301"/>
      <c r="XDO64" s="258"/>
      <c r="XDP64" s="258"/>
      <c r="XDQ64" s="258"/>
      <c r="XDR64" s="258"/>
      <c r="XDS64" s="258"/>
      <c r="XDT64" s="258"/>
      <c r="XDU64" s="258"/>
      <c r="XDV64" s="258"/>
    </row>
    <row r="65" s="255" customFormat="1" ht="27" customHeight="1" spans="2:16350">
      <c r="B65" s="297"/>
      <c r="C65" s="275" t="s">
        <v>224</v>
      </c>
      <c r="D65" s="272" t="s">
        <v>33</v>
      </c>
      <c r="E65" s="272" t="s">
        <v>33</v>
      </c>
      <c r="F65" s="272" t="s">
        <v>33</v>
      </c>
      <c r="G65" s="273" t="s">
        <v>225</v>
      </c>
      <c r="H65" s="273"/>
      <c r="I65" s="301"/>
      <c r="XDO65" s="258"/>
      <c r="XDP65" s="258"/>
      <c r="XDQ65" s="258"/>
      <c r="XDR65" s="258"/>
      <c r="XDS65" s="258"/>
      <c r="XDT65" s="258"/>
      <c r="XDU65" s="258"/>
      <c r="XDV65" s="258"/>
    </row>
    <row r="66" s="255" customFormat="1" ht="27" customHeight="1" spans="2:16350">
      <c r="B66" s="297"/>
      <c r="C66" s="275" t="s">
        <v>226</v>
      </c>
      <c r="D66" s="272" t="s">
        <v>33</v>
      </c>
      <c r="E66" s="272"/>
      <c r="F66" s="272"/>
      <c r="G66" s="273" t="s">
        <v>227</v>
      </c>
      <c r="H66" s="273"/>
      <c r="I66" s="301"/>
      <c r="XDO66" s="258"/>
      <c r="XDP66" s="258"/>
      <c r="XDQ66" s="258"/>
      <c r="XDR66" s="258"/>
      <c r="XDS66" s="258"/>
      <c r="XDT66" s="258"/>
      <c r="XDU66" s="258"/>
      <c r="XDV66" s="258"/>
    </row>
    <row r="67" s="255" customFormat="1" ht="27" customHeight="1" spans="2:16350">
      <c r="B67" s="297"/>
      <c r="C67" s="275" t="s">
        <v>132</v>
      </c>
      <c r="D67" s="272" t="s">
        <v>33</v>
      </c>
      <c r="E67" s="272"/>
      <c r="F67" s="272"/>
      <c r="G67" s="273" t="s">
        <v>133</v>
      </c>
      <c r="H67" s="273"/>
      <c r="I67" s="301"/>
      <c r="XDO67" s="258"/>
      <c r="XDP67" s="258"/>
      <c r="XDQ67" s="258"/>
      <c r="XDR67" s="258"/>
      <c r="XDS67" s="258"/>
      <c r="XDT67" s="258"/>
      <c r="XDU67" s="258"/>
      <c r="XDV67" s="258"/>
    </row>
    <row r="68" s="255" customFormat="1" ht="27" customHeight="1" spans="2:16350">
      <c r="B68" s="297"/>
      <c r="C68" s="275" t="s">
        <v>134</v>
      </c>
      <c r="D68" s="272" t="s">
        <v>33</v>
      </c>
      <c r="E68" s="272"/>
      <c r="F68" s="272"/>
      <c r="G68" s="273" t="s">
        <v>135</v>
      </c>
      <c r="H68" s="273"/>
      <c r="I68" s="301"/>
      <c r="XDO68" s="258"/>
      <c r="XDP68" s="258"/>
      <c r="XDQ68" s="258"/>
      <c r="XDR68" s="258"/>
      <c r="XDS68" s="258"/>
      <c r="XDT68" s="258"/>
      <c r="XDU68" s="258"/>
      <c r="XDV68" s="258"/>
    </row>
    <row r="69" s="255" customFormat="1" ht="27" customHeight="1" spans="2:16350">
      <c r="B69" s="279"/>
      <c r="C69" s="294" t="s">
        <v>136</v>
      </c>
      <c r="D69" s="272" t="s">
        <v>33</v>
      </c>
      <c r="E69" s="272"/>
      <c r="F69" s="272"/>
      <c r="G69" s="273" t="s">
        <v>137</v>
      </c>
      <c r="H69" s="273"/>
      <c r="I69" s="301"/>
      <c r="XDO69" s="258"/>
      <c r="XDP69" s="258"/>
      <c r="XDQ69" s="258"/>
      <c r="XDR69" s="258"/>
      <c r="XDS69" s="258"/>
      <c r="XDT69" s="258"/>
      <c r="XDU69" s="258"/>
      <c r="XDV69" s="258"/>
    </row>
    <row r="70" s="255" customFormat="1" ht="27" customHeight="1" spans="2:16350">
      <c r="B70" s="297"/>
      <c r="C70" s="275" t="s">
        <v>138</v>
      </c>
      <c r="D70" s="272"/>
      <c r="E70" s="272" t="s">
        <v>33</v>
      </c>
      <c r="F70" s="272" t="s">
        <v>33</v>
      </c>
      <c r="G70" s="273" t="s">
        <v>139</v>
      </c>
      <c r="H70" s="273"/>
      <c r="I70" s="301"/>
      <c r="XDO70" s="258"/>
      <c r="XDP70" s="258"/>
      <c r="XDQ70" s="258"/>
      <c r="XDR70" s="258"/>
      <c r="XDS70" s="258"/>
      <c r="XDT70" s="258"/>
      <c r="XDU70" s="258"/>
      <c r="XDV70" s="258"/>
    </row>
    <row r="71" s="255" customFormat="1" ht="27" customHeight="1" spans="2:16350">
      <c r="B71" s="297"/>
      <c r="C71" s="275" t="s">
        <v>140</v>
      </c>
      <c r="D71" s="272"/>
      <c r="E71" s="272" t="s">
        <v>33</v>
      </c>
      <c r="F71" s="272" t="s">
        <v>33</v>
      </c>
      <c r="G71" s="273" t="s">
        <v>141</v>
      </c>
      <c r="H71" s="273"/>
      <c r="I71" s="301"/>
      <c r="XDO71" s="258"/>
      <c r="XDP71" s="258"/>
      <c r="XDQ71" s="258"/>
      <c r="XDR71" s="258"/>
      <c r="XDS71" s="258"/>
      <c r="XDT71" s="258"/>
      <c r="XDU71" s="258"/>
      <c r="XDV71" s="258"/>
    </row>
    <row r="72" s="255" customFormat="1" ht="27" customHeight="1" spans="2:16350">
      <c r="B72" s="306"/>
      <c r="C72" s="275" t="s">
        <v>228</v>
      </c>
      <c r="D72" s="272"/>
      <c r="E72" s="272" t="s">
        <v>33</v>
      </c>
      <c r="F72" s="272" t="s">
        <v>33</v>
      </c>
      <c r="G72" s="273" t="s">
        <v>229</v>
      </c>
      <c r="H72" s="273"/>
      <c r="I72" s="301"/>
      <c r="XDO72" s="258"/>
      <c r="XDP72" s="258"/>
      <c r="XDQ72" s="258"/>
      <c r="XDR72" s="258"/>
      <c r="XDS72" s="258"/>
      <c r="XDT72" s="258"/>
      <c r="XDU72" s="258"/>
      <c r="XDV72" s="258"/>
    </row>
    <row r="73" s="255" customFormat="1" ht="27" customHeight="1" spans="2:16350">
      <c r="B73" s="307" t="s">
        <v>266</v>
      </c>
      <c r="C73" s="275" t="s">
        <v>267</v>
      </c>
      <c r="D73" s="272" t="s">
        <v>33</v>
      </c>
      <c r="E73" s="272" t="s">
        <v>33</v>
      </c>
      <c r="F73" s="272" t="s">
        <v>33</v>
      </c>
      <c r="G73" s="273" t="s">
        <v>268</v>
      </c>
      <c r="H73" s="273"/>
      <c r="I73" s="301"/>
      <c r="XDO73" s="258"/>
      <c r="XDP73" s="258"/>
      <c r="XDQ73" s="258"/>
      <c r="XDR73" s="258"/>
      <c r="XDS73" s="258"/>
      <c r="XDT73" s="258"/>
      <c r="XDU73" s="258"/>
      <c r="XDV73" s="258"/>
    </row>
    <row r="74" s="255" customFormat="1" ht="27" customHeight="1" spans="2:16350">
      <c r="B74" s="308" t="s">
        <v>145</v>
      </c>
      <c r="C74" s="293" t="s">
        <v>230</v>
      </c>
      <c r="D74" s="309" t="s">
        <v>33</v>
      </c>
      <c r="E74" s="309" t="s">
        <v>33</v>
      </c>
      <c r="F74" s="309" t="s">
        <v>33</v>
      </c>
      <c r="G74" s="273" t="s">
        <v>231</v>
      </c>
      <c r="H74" s="273"/>
      <c r="I74" s="301"/>
      <c r="XDO74" s="258"/>
      <c r="XDP74" s="258"/>
      <c r="XDQ74" s="258"/>
      <c r="XDR74" s="258"/>
      <c r="XDS74" s="258"/>
      <c r="XDT74" s="258"/>
      <c r="XDU74" s="258"/>
      <c r="XDV74" s="258"/>
    </row>
    <row r="75" s="255" customFormat="1" ht="27" customHeight="1" spans="2:16350">
      <c r="B75" s="310"/>
      <c r="C75" s="293" t="s">
        <v>232</v>
      </c>
      <c r="D75" s="309" t="s">
        <v>33</v>
      </c>
      <c r="E75" s="309" t="s">
        <v>33</v>
      </c>
      <c r="F75" s="309" t="s">
        <v>33</v>
      </c>
      <c r="G75" s="273" t="s">
        <v>233</v>
      </c>
      <c r="H75" s="273"/>
      <c r="I75" s="301"/>
      <c r="XDO75" s="258"/>
      <c r="XDP75" s="258"/>
      <c r="XDQ75" s="258"/>
      <c r="XDR75" s="258"/>
      <c r="XDS75" s="258"/>
      <c r="XDT75" s="258"/>
      <c r="XDU75" s="258"/>
      <c r="XDV75" s="258"/>
    </row>
    <row r="76" s="255" customFormat="1" ht="27" customHeight="1" spans="2:16350">
      <c r="B76" s="310"/>
      <c r="C76" s="293" t="s">
        <v>234</v>
      </c>
      <c r="D76" s="309" t="s">
        <v>33</v>
      </c>
      <c r="E76" s="309" t="s">
        <v>33</v>
      </c>
      <c r="F76" s="309" t="s">
        <v>33</v>
      </c>
      <c r="G76" s="273" t="s">
        <v>147</v>
      </c>
      <c r="H76" s="273"/>
      <c r="I76" s="301"/>
      <c r="XDO76" s="258"/>
      <c r="XDP76" s="258"/>
      <c r="XDQ76" s="258"/>
      <c r="XDR76" s="258"/>
      <c r="XDS76" s="258"/>
      <c r="XDT76" s="258"/>
      <c r="XDU76" s="258"/>
      <c r="XDV76" s="258"/>
    </row>
    <row r="77" s="255" customFormat="1" ht="27" customHeight="1" spans="2:16350">
      <c r="B77" s="311"/>
      <c r="C77" s="293" t="s">
        <v>148</v>
      </c>
      <c r="D77" s="272" t="s">
        <v>33</v>
      </c>
      <c r="E77" s="272" t="s">
        <v>33</v>
      </c>
      <c r="F77" s="272" t="s">
        <v>33</v>
      </c>
      <c r="G77" s="273" t="s">
        <v>149</v>
      </c>
      <c r="H77" s="273"/>
      <c r="I77" s="301"/>
      <c r="XDO77" s="258"/>
      <c r="XDP77" s="258"/>
      <c r="XDQ77" s="258"/>
      <c r="XDR77" s="258"/>
      <c r="XDS77" s="258"/>
      <c r="XDT77" s="258"/>
      <c r="XDU77" s="258"/>
      <c r="XDV77" s="258"/>
    </row>
    <row r="78" s="255" customFormat="1" ht="27" customHeight="1" spans="2:16350">
      <c r="B78" s="282" t="s">
        <v>150</v>
      </c>
      <c r="C78" s="271" t="s">
        <v>151</v>
      </c>
      <c r="D78" s="272" t="s">
        <v>33</v>
      </c>
      <c r="E78" s="272" t="s">
        <v>33</v>
      </c>
      <c r="F78" s="272" t="s">
        <v>33</v>
      </c>
      <c r="G78" s="312" t="s">
        <v>152</v>
      </c>
      <c r="H78" s="312"/>
      <c r="I78" s="329"/>
      <c r="XDO78" s="258"/>
      <c r="XDP78" s="258"/>
      <c r="XDQ78" s="258"/>
      <c r="XDR78" s="258"/>
      <c r="XDS78" s="258"/>
      <c r="XDT78" s="258"/>
      <c r="XDU78" s="258"/>
      <c r="XDV78" s="258"/>
    </row>
    <row r="79" s="255" customFormat="1" ht="27" customHeight="1" spans="2:16350">
      <c r="B79" s="283"/>
      <c r="C79" s="276" t="s">
        <v>153</v>
      </c>
      <c r="D79" s="272" t="s">
        <v>33</v>
      </c>
      <c r="E79" s="272" t="s">
        <v>33</v>
      </c>
      <c r="F79" s="272" t="s">
        <v>33</v>
      </c>
      <c r="G79" s="312" t="s">
        <v>154</v>
      </c>
      <c r="H79" s="312"/>
      <c r="I79" s="329"/>
      <c r="XDO79" s="258"/>
      <c r="XDP79" s="258"/>
      <c r="XDQ79" s="258"/>
      <c r="XDR79" s="258"/>
      <c r="XDS79" s="258"/>
      <c r="XDT79" s="258"/>
      <c r="XDU79" s="258"/>
      <c r="XDV79" s="258"/>
    </row>
    <row r="80" s="255" customFormat="1" ht="27" customHeight="1" spans="2:16350">
      <c r="B80" s="283"/>
      <c r="C80" s="276" t="s">
        <v>155</v>
      </c>
      <c r="D80" s="272" t="s">
        <v>33</v>
      </c>
      <c r="E80" s="272"/>
      <c r="F80" s="272"/>
      <c r="G80" s="312" t="s">
        <v>156</v>
      </c>
      <c r="H80" s="312"/>
      <c r="I80" s="329"/>
      <c r="XDO80" s="258"/>
      <c r="XDP80" s="258"/>
      <c r="XDQ80" s="258"/>
      <c r="XDR80" s="258"/>
      <c r="XDS80" s="258"/>
      <c r="XDT80" s="258"/>
      <c r="XDU80" s="258"/>
      <c r="XDV80" s="258"/>
    </row>
    <row r="81" s="255" customFormat="1" ht="27" customHeight="1" spans="2:16350">
      <c r="B81" s="283"/>
      <c r="C81" s="276" t="s">
        <v>159</v>
      </c>
      <c r="D81" s="271"/>
      <c r="E81" s="272" t="s">
        <v>33</v>
      </c>
      <c r="F81" s="272"/>
      <c r="G81" s="312" t="s">
        <v>160</v>
      </c>
      <c r="H81" s="312"/>
      <c r="I81" s="329"/>
      <c r="XDO81" s="258"/>
      <c r="XDP81" s="258"/>
      <c r="XDQ81" s="258"/>
      <c r="XDR81" s="258"/>
      <c r="XDS81" s="258"/>
      <c r="XDT81" s="258"/>
      <c r="XDU81" s="258"/>
      <c r="XDV81" s="258"/>
    </row>
    <row r="82" s="255" customFormat="1" ht="27" customHeight="1" spans="2:16350">
      <c r="B82" s="283"/>
      <c r="C82" s="275" t="s">
        <v>161</v>
      </c>
      <c r="D82" s="271"/>
      <c r="E82" s="271"/>
      <c r="F82" s="272" t="s">
        <v>33</v>
      </c>
      <c r="G82" s="312" t="s">
        <v>160</v>
      </c>
      <c r="H82" s="312"/>
      <c r="I82" s="329"/>
      <c r="XDO82" s="258"/>
      <c r="XDP82" s="258"/>
      <c r="XDQ82" s="258"/>
      <c r="XDR82" s="258"/>
      <c r="XDS82" s="258"/>
      <c r="XDT82" s="258"/>
      <c r="XDU82" s="258"/>
      <c r="XDV82" s="258"/>
    </row>
    <row r="83" s="255" customFormat="1" ht="27" customHeight="1" spans="2:16350">
      <c r="B83" s="283"/>
      <c r="C83" s="275" t="s">
        <v>252</v>
      </c>
      <c r="D83" s="272" t="s">
        <v>33</v>
      </c>
      <c r="E83" s="272" t="s">
        <v>33</v>
      </c>
      <c r="F83" s="272" t="s">
        <v>33</v>
      </c>
      <c r="G83" s="312" t="s">
        <v>253</v>
      </c>
      <c r="H83" s="312"/>
      <c r="I83" s="329"/>
      <c r="XDO83" s="258"/>
      <c r="XDP83" s="258"/>
      <c r="XDQ83" s="258"/>
      <c r="XDR83" s="258"/>
      <c r="XDS83" s="258"/>
      <c r="XDT83" s="258"/>
      <c r="XDU83" s="258"/>
      <c r="XDV83" s="258"/>
    </row>
    <row r="84" s="255" customFormat="1" ht="27" customHeight="1" spans="2:16350">
      <c r="B84" s="283"/>
      <c r="C84" s="275" t="s">
        <v>269</v>
      </c>
      <c r="D84" s="272" t="s">
        <v>33</v>
      </c>
      <c r="E84" s="272" t="s">
        <v>33</v>
      </c>
      <c r="F84" s="272" t="s">
        <v>33</v>
      </c>
      <c r="G84" s="312" t="s">
        <v>270</v>
      </c>
      <c r="H84" s="312"/>
      <c r="I84" s="329"/>
      <c r="XDO84" s="258"/>
      <c r="XDP84" s="258"/>
      <c r="XDQ84" s="258"/>
      <c r="XDR84" s="258"/>
      <c r="XDS84" s="258"/>
      <c r="XDT84" s="258"/>
      <c r="XDU84" s="258"/>
      <c r="XDV84" s="258"/>
    </row>
    <row r="85" s="255" customFormat="1" ht="27" customHeight="1" spans="2:16350">
      <c r="B85" s="283"/>
      <c r="C85" s="293" t="s">
        <v>162</v>
      </c>
      <c r="D85" s="272" t="s">
        <v>33</v>
      </c>
      <c r="E85" s="272" t="s">
        <v>33</v>
      </c>
      <c r="F85" s="272" t="s">
        <v>33</v>
      </c>
      <c r="G85" s="273" t="s">
        <v>163</v>
      </c>
      <c r="H85" s="273"/>
      <c r="I85" s="301"/>
      <c r="XDO85" s="258"/>
      <c r="XDP85" s="258"/>
      <c r="XDQ85" s="258"/>
      <c r="XDR85" s="258"/>
      <c r="XDS85" s="258"/>
      <c r="XDT85" s="258"/>
      <c r="XDU85" s="258"/>
      <c r="XDV85" s="258"/>
    </row>
    <row r="86" s="255" customFormat="1" ht="55" customHeight="1" spans="2:16350">
      <c r="B86" s="290"/>
      <c r="C86" s="293" t="s">
        <v>241</v>
      </c>
      <c r="D86" s="272"/>
      <c r="E86" s="272" t="s">
        <v>33</v>
      </c>
      <c r="F86" s="272" t="s">
        <v>33</v>
      </c>
      <c r="G86" s="273" t="s">
        <v>242</v>
      </c>
      <c r="H86" s="273"/>
      <c r="I86" s="301"/>
      <c r="XDO86" s="258"/>
      <c r="XDP86" s="258"/>
      <c r="XDQ86" s="258"/>
      <c r="XDR86" s="258"/>
      <c r="XDS86" s="258"/>
      <c r="XDT86" s="258"/>
      <c r="XDU86" s="258"/>
      <c r="XDV86" s="258"/>
    </row>
    <row r="87" s="255" customFormat="1" ht="27" customHeight="1" spans="2:16350">
      <c r="B87" s="270" t="s">
        <v>164</v>
      </c>
      <c r="C87" s="313" t="s">
        <v>165</v>
      </c>
      <c r="D87" s="272" t="s">
        <v>33</v>
      </c>
      <c r="E87" s="272" t="s">
        <v>33</v>
      </c>
      <c r="F87" s="272" t="s">
        <v>33</v>
      </c>
      <c r="G87" s="312" t="s">
        <v>166</v>
      </c>
      <c r="H87" s="312"/>
      <c r="I87" s="329"/>
      <c r="XDO87" s="258"/>
      <c r="XDP87" s="258"/>
      <c r="XDQ87" s="258"/>
      <c r="XDR87" s="258"/>
      <c r="XDS87" s="258"/>
      <c r="XDT87" s="258"/>
      <c r="XDU87" s="258"/>
      <c r="XDV87" s="258"/>
    </row>
    <row r="88" s="255" customFormat="1" ht="27" customHeight="1" spans="2:16350">
      <c r="B88" s="282" t="s">
        <v>167</v>
      </c>
      <c r="C88" s="275" t="s">
        <v>168</v>
      </c>
      <c r="D88" s="272" t="s">
        <v>33</v>
      </c>
      <c r="E88" s="272" t="s">
        <v>33</v>
      </c>
      <c r="F88" s="272" t="s">
        <v>33</v>
      </c>
      <c r="G88" s="314" t="s">
        <v>169</v>
      </c>
      <c r="H88" s="315"/>
      <c r="I88" s="330"/>
      <c r="XDO88" s="258"/>
      <c r="XDP88" s="258"/>
      <c r="XDQ88" s="258"/>
      <c r="XDR88" s="258"/>
      <c r="XDS88" s="258"/>
      <c r="XDT88" s="258"/>
      <c r="XDU88" s="258"/>
      <c r="XDV88" s="258"/>
    </row>
    <row r="89" s="255" customFormat="1" ht="27" customHeight="1" spans="2:16350">
      <c r="B89" s="290"/>
      <c r="C89" s="275" t="s">
        <v>170</v>
      </c>
      <c r="D89" s="272" t="s">
        <v>33</v>
      </c>
      <c r="E89" s="272" t="s">
        <v>33</v>
      </c>
      <c r="F89" s="272" t="s">
        <v>33</v>
      </c>
      <c r="G89" s="316"/>
      <c r="H89" s="317"/>
      <c r="I89" s="331"/>
      <c r="XDO89" s="258"/>
      <c r="XDP89" s="258"/>
      <c r="XDQ89" s="258"/>
      <c r="XDR89" s="258"/>
      <c r="XDS89" s="258"/>
      <c r="XDT89" s="258"/>
      <c r="XDU89" s="258"/>
      <c r="XDV89" s="258"/>
    </row>
    <row r="90" s="255" customFormat="1" ht="27" customHeight="1" spans="2:16350">
      <c r="B90" s="270" t="s">
        <v>235</v>
      </c>
      <c r="C90" s="275" t="s">
        <v>236</v>
      </c>
      <c r="D90" s="272" t="s">
        <v>33</v>
      </c>
      <c r="E90" s="272" t="s">
        <v>33</v>
      </c>
      <c r="F90" s="272" t="s">
        <v>33</v>
      </c>
      <c r="G90" s="312" t="s">
        <v>237</v>
      </c>
      <c r="H90" s="312"/>
      <c r="I90" s="329"/>
      <c r="XDO90" s="258"/>
      <c r="XDP90" s="258"/>
      <c r="XDQ90" s="258"/>
      <c r="XDR90" s="258"/>
      <c r="XDS90" s="258"/>
      <c r="XDT90" s="258"/>
      <c r="XDU90" s="258"/>
      <c r="XDV90" s="258"/>
    </row>
    <row r="91" s="255" customFormat="1" ht="27" customHeight="1" spans="2:16350">
      <c r="B91" s="277" t="s">
        <v>243</v>
      </c>
      <c r="C91" s="294" t="s">
        <v>244</v>
      </c>
      <c r="D91" s="272" t="s">
        <v>33</v>
      </c>
      <c r="E91" s="272" t="s">
        <v>33</v>
      </c>
      <c r="F91" s="272" t="s">
        <v>33</v>
      </c>
      <c r="G91" s="273" t="s">
        <v>245</v>
      </c>
      <c r="H91" s="273"/>
      <c r="I91" s="301"/>
      <c r="XDO91" s="258"/>
      <c r="XDP91" s="258"/>
      <c r="XDQ91" s="258"/>
      <c r="XDR91" s="258"/>
      <c r="XDS91" s="258"/>
      <c r="XDT91" s="258"/>
      <c r="XDU91" s="258"/>
      <c r="XDV91" s="258"/>
    </row>
    <row r="92" s="255" customFormat="1" ht="27" customHeight="1" spans="2:16350">
      <c r="B92" s="277" t="s">
        <v>254</v>
      </c>
      <c r="C92" s="294" t="s">
        <v>255</v>
      </c>
      <c r="D92" s="272" t="s">
        <v>33</v>
      </c>
      <c r="E92" s="272" t="s">
        <v>33</v>
      </c>
      <c r="F92" s="272" t="s">
        <v>33</v>
      </c>
      <c r="G92" s="273" t="s">
        <v>256</v>
      </c>
      <c r="H92" s="273"/>
      <c r="I92" s="301"/>
      <c r="XDO92" s="258"/>
      <c r="XDP92" s="258"/>
      <c r="XDQ92" s="258"/>
      <c r="XDR92" s="258"/>
      <c r="XDS92" s="258"/>
      <c r="XDT92" s="258"/>
      <c r="XDU92" s="258"/>
      <c r="XDV92" s="258"/>
    </row>
    <row r="93" s="255" customFormat="1" ht="27" customHeight="1" spans="2:16350">
      <c r="B93" s="278" t="s">
        <v>171</v>
      </c>
      <c r="C93" s="294" t="s">
        <v>172</v>
      </c>
      <c r="D93" s="272" t="s">
        <v>33</v>
      </c>
      <c r="E93" s="272" t="s">
        <v>33</v>
      </c>
      <c r="F93" s="272" t="s">
        <v>33</v>
      </c>
      <c r="G93" s="273" t="s">
        <v>173</v>
      </c>
      <c r="H93" s="273"/>
      <c r="I93" s="301"/>
      <c r="XDO93" s="258"/>
      <c r="XDP93" s="258"/>
      <c r="XDQ93" s="258"/>
      <c r="XDR93" s="258"/>
      <c r="XDS93" s="258"/>
      <c r="XDT93" s="258"/>
      <c r="XDU93" s="258"/>
      <c r="XDV93" s="258"/>
    </row>
    <row r="94" s="255" customFormat="1" ht="27" customHeight="1" spans="2:16350">
      <c r="B94" s="279"/>
      <c r="C94" s="294" t="s">
        <v>271</v>
      </c>
      <c r="D94" s="272" t="s">
        <v>33</v>
      </c>
      <c r="E94" s="272" t="s">
        <v>33</v>
      </c>
      <c r="F94" s="272" t="s">
        <v>33</v>
      </c>
      <c r="G94" s="273" t="s">
        <v>272</v>
      </c>
      <c r="H94" s="273"/>
      <c r="I94" s="301"/>
      <c r="XDO94" s="258"/>
      <c r="XDP94" s="258"/>
      <c r="XDQ94" s="258"/>
      <c r="XDR94" s="258"/>
      <c r="XDS94" s="258"/>
      <c r="XDT94" s="258"/>
      <c r="XDU94" s="258"/>
      <c r="XDV94" s="258"/>
    </row>
    <row r="95" s="255" customFormat="1" ht="27" customHeight="1" spans="2:16350">
      <c r="B95" s="281"/>
      <c r="C95" s="294" t="s">
        <v>273</v>
      </c>
      <c r="D95" s="272" t="s">
        <v>33</v>
      </c>
      <c r="E95" s="272" t="s">
        <v>33</v>
      </c>
      <c r="F95" s="272" t="s">
        <v>33</v>
      </c>
      <c r="G95" s="273" t="s">
        <v>274</v>
      </c>
      <c r="H95" s="273"/>
      <c r="I95" s="301"/>
      <c r="XDO95" s="258"/>
      <c r="XDP95" s="258"/>
      <c r="XDQ95" s="258"/>
      <c r="XDR95" s="258"/>
      <c r="XDS95" s="258"/>
      <c r="XDT95" s="258"/>
      <c r="XDU95" s="258"/>
      <c r="XDV95" s="258"/>
    </row>
    <row r="96" s="255" customFormat="1" ht="27" customHeight="1" spans="2:16350">
      <c r="B96" s="279" t="s">
        <v>275</v>
      </c>
      <c r="C96" s="294" t="s">
        <v>276</v>
      </c>
      <c r="D96" s="272" t="s">
        <v>33</v>
      </c>
      <c r="E96" s="272" t="s">
        <v>33</v>
      </c>
      <c r="F96" s="272" t="s">
        <v>33</v>
      </c>
      <c r="G96" s="284" t="s">
        <v>277</v>
      </c>
      <c r="H96" s="285"/>
      <c r="I96" s="302"/>
      <c r="XDO96" s="258"/>
      <c r="XDP96" s="258"/>
      <c r="XDQ96" s="258"/>
      <c r="XDR96" s="258"/>
      <c r="XDS96" s="258"/>
      <c r="XDT96" s="258"/>
      <c r="XDU96" s="258"/>
      <c r="XDV96" s="258"/>
    </row>
    <row r="97" s="255" customFormat="1" ht="27" customHeight="1" spans="2:16350">
      <c r="B97" s="279"/>
      <c r="C97" s="294" t="s">
        <v>278</v>
      </c>
      <c r="D97" s="272" t="s">
        <v>33</v>
      </c>
      <c r="E97" s="272" t="s">
        <v>33</v>
      </c>
      <c r="F97" s="272" t="s">
        <v>33</v>
      </c>
      <c r="G97" s="286"/>
      <c r="H97" s="287"/>
      <c r="I97" s="303"/>
      <c r="XDO97" s="258"/>
      <c r="XDP97" s="258"/>
      <c r="XDQ97" s="258"/>
      <c r="XDR97" s="258"/>
      <c r="XDS97" s="258"/>
      <c r="XDT97" s="258"/>
      <c r="XDU97" s="258"/>
      <c r="XDV97" s="258"/>
    </row>
    <row r="98" s="255" customFormat="1" ht="27" customHeight="1" spans="2:16350">
      <c r="B98" s="279"/>
      <c r="C98" s="294" t="s">
        <v>279</v>
      </c>
      <c r="D98" s="272" t="s">
        <v>33</v>
      </c>
      <c r="E98" s="272" t="s">
        <v>33</v>
      </c>
      <c r="F98" s="272" t="s">
        <v>33</v>
      </c>
      <c r="G98" s="288"/>
      <c r="H98" s="289"/>
      <c r="I98" s="304"/>
      <c r="XDO98" s="258"/>
      <c r="XDP98" s="258"/>
      <c r="XDQ98" s="258"/>
      <c r="XDR98" s="258"/>
      <c r="XDS98" s="258"/>
      <c r="XDT98" s="258"/>
      <c r="XDU98" s="258"/>
      <c r="XDV98" s="258"/>
    </row>
    <row r="99" s="255" customFormat="1" ht="27" customHeight="1" spans="2:16350">
      <c r="B99" s="281"/>
      <c r="C99" s="294" t="s">
        <v>280</v>
      </c>
      <c r="D99" s="272" t="s">
        <v>33</v>
      </c>
      <c r="E99" s="272" t="s">
        <v>33</v>
      </c>
      <c r="F99" s="272" t="s">
        <v>33</v>
      </c>
      <c r="G99" s="273" t="s">
        <v>281</v>
      </c>
      <c r="H99" s="273"/>
      <c r="I99" s="301"/>
      <c r="XDO99" s="258"/>
      <c r="XDP99" s="258"/>
      <c r="XDQ99" s="258"/>
      <c r="XDR99" s="258"/>
      <c r="XDS99" s="258"/>
      <c r="XDT99" s="258"/>
      <c r="XDU99" s="258"/>
      <c r="XDV99" s="258"/>
    </row>
    <row r="100" s="255" customFormat="1" ht="27" customHeight="1" spans="2:16350">
      <c r="B100" s="279" t="s">
        <v>282</v>
      </c>
      <c r="C100" s="294" t="s">
        <v>283</v>
      </c>
      <c r="D100" s="272" t="s">
        <v>33</v>
      </c>
      <c r="E100" s="272" t="s">
        <v>33</v>
      </c>
      <c r="F100" s="272" t="s">
        <v>33</v>
      </c>
      <c r="G100" s="273" t="s">
        <v>284</v>
      </c>
      <c r="H100" s="273"/>
      <c r="I100" s="301"/>
      <c r="XDO100" s="258"/>
      <c r="XDP100" s="258"/>
      <c r="XDQ100" s="258"/>
      <c r="XDR100" s="258"/>
      <c r="XDS100" s="258"/>
      <c r="XDT100" s="258"/>
      <c r="XDU100" s="258"/>
      <c r="XDV100" s="258"/>
    </row>
    <row r="101" s="255" customFormat="1" ht="27" customHeight="1" spans="2:16350">
      <c r="B101" s="281"/>
      <c r="C101" s="294" t="s">
        <v>285</v>
      </c>
      <c r="D101" s="272" t="s">
        <v>33</v>
      </c>
      <c r="E101" s="272" t="s">
        <v>33</v>
      </c>
      <c r="F101" s="272" t="s">
        <v>33</v>
      </c>
      <c r="G101" s="273" t="s">
        <v>286</v>
      </c>
      <c r="H101" s="273"/>
      <c r="I101" s="301"/>
      <c r="XDO101" s="258"/>
      <c r="XDP101" s="258"/>
      <c r="XDQ101" s="258"/>
      <c r="XDR101" s="258"/>
      <c r="XDS101" s="258"/>
      <c r="XDT101" s="258"/>
      <c r="XDU101" s="258"/>
      <c r="XDV101" s="258"/>
    </row>
    <row r="102" s="255" customFormat="1" ht="27" customHeight="1" spans="2:16350">
      <c r="B102" s="281" t="s">
        <v>287</v>
      </c>
      <c r="C102" s="294" t="s">
        <v>288</v>
      </c>
      <c r="D102" s="272" t="s">
        <v>33</v>
      </c>
      <c r="E102" s="272" t="s">
        <v>33</v>
      </c>
      <c r="F102" s="272" t="s">
        <v>33</v>
      </c>
      <c r="G102" s="273" t="s">
        <v>289</v>
      </c>
      <c r="H102" s="273"/>
      <c r="I102" s="301"/>
      <c r="XDO102" s="258"/>
      <c r="XDP102" s="258"/>
      <c r="XDQ102" s="258"/>
      <c r="XDR102" s="258"/>
      <c r="XDS102" s="258"/>
      <c r="XDT102" s="258"/>
      <c r="XDU102" s="258"/>
      <c r="XDV102" s="258"/>
    </row>
    <row r="103" s="255" customFormat="1" ht="27" customHeight="1" spans="2:16350">
      <c r="B103" s="281" t="s">
        <v>290</v>
      </c>
      <c r="C103" s="294" t="s">
        <v>291</v>
      </c>
      <c r="D103" s="272" t="s">
        <v>33</v>
      </c>
      <c r="E103" s="272" t="s">
        <v>33</v>
      </c>
      <c r="F103" s="272" t="s">
        <v>33</v>
      </c>
      <c r="G103" s="273" t="s">
        <v>292</v>
      </c>
      <c r="H103" s="273"/>
      <c r="I103" s="301"/>
      <c r="XDO103" s="258"/>
      <c r="XDP103" s="258"/>
      <c r="XDQ103" s="258"/>
      <c r="XDR103" s="258"/>
      <c r="XDS103" s="258"/>
      <c r="XDT103" s="258"/>
      <c r="XDU103" s="258"/>
      <c r="XDV103" s="258"/>
    </row>
    <row r="104" s="255" customFormat="1" ht="27" customHeight="1" spans="2:16350">
      <c r="B104" s="277" t="s">
        <v>174</v>
      </c>
      <c r="C104" s="293" t="s">
        <v>175</v>
      </c>
      <c r="D104" s="272" t="s">
        <v>33</v>
      </c>
      <c r="E104" s="272" t="s">
        <v>33</v>
      </c>
      <c r="F104" s="272" t="s">
        <v>33</v>
      </c>
      <c r="G104" s="273"/>
      <c r="H104" s="273"/>
      <c r="I104" s="301"/>
      <c r="XDO104" s="258"/>
      <c r="XDP104" s="258"/>
      <c r="XDQ104" s="258"/>
      <c r="XDR104" s="258"/>
      <c r="XDS104" s="258"/>
      <c r="XDT104" s="258"/>
      <c r="XDU104" s="258"/>
      <c r="XDV104" s="258"/>
    </row>
    <row r="105" s="255" customFormat="1" ht="27" customHeight="1" spans="2:16350">
      <c r="B105" s="270" t="s">
        <v>176</v>
      </c>
      <c r="C105" s="318"/>
      <c r="D105" s="272" t="s">
        <v>33</v>
      </c>
      <c r="E105" s="272" t="s">
        <v>33</v>
      </c>
      <c r="F105" s="272" t="s">
        <v>33</v>
      </c>
      <c r="G105" s="273"/>
      <c r="H105" s="273"/>
      <c r="I105" s="301"/>
      <c r="XDO105" s="258"/>
      <c r="XDP105" s="258"/>
      <c r="XDQ105" s="258"/>
      <c r="XDR105" s="258"/>
      <c r="XDS105" s="258"/>
      <c r="XDT105" s="258"/>
      <c r="XDU105" s="258"/>
      <c r="XDV105" s="258"/>
    </row>
    <row r="106" s="255" customFormat="1" ht="27" customHeight="1" spans="2:16350">
      <c r="B106" s="270" t="s">
        <v>177</v>
      </c>
      <c r="C106" s="318"/>
      <c r="D106" s="272" t="s">
        <v>33</v>
      </c>
      <c r="E106" s="272" t="s">
        <v>33</v>
      </c>
      <c r="F106" s="272" t="s">
        <v>33</v>
      </c>
      <c r="G106" s="273"/>
      <c r="H106" s="273"/>
      <c r="I106" s="301"/>
      <c r="XDO106" s="258"/>
      <c r="XDP106" s="258"/>
      <c r="XDQ106" s="258"/>
      <c r="XDR106" s="258"/>
      <c r="XDS106" s="258"/>
      <c r="XDT106" s="258"/>
      <c r="XDU106" s="258"/>
      <c r="XDV106" s="258"/>
    </row>
    <row r="107" s="255" customFormat="1" ht="27" customHeight="1" spans="2:16350">
      <c r="B107" s="319" t="s">
        <v>178</v>
      </c>
      <c r="C107" s="320"/>
      <c r="D107" s="321" t="s">
        <v>33</v>
      </c>
      <c r="E107" s="321" t="s">
        <v>33</v>
      </c>
      <c r="F107" s="321" t="s">
        <v>33</v>
      </c>
      <c r="G107" s="322"/>
      <c r="H107" s="322"/>
      <c r="I107" s="332"/>
      <c r="XDO107" s="258"/>
      <c r="XDP107" s="258"/>
      <c r="XDQ107" s="258"/>
      <c r="XDR107" s="258"/>
      <c r="XDS107" s="258"/>
      <c r="XDT107" s="258"/>
      <c r="XDU107" s="258"/>
      <c r="XDV107" s="258"/>
    </row>
    <row r="108" s="255" customFormat="1" ht="27" customHeight="1" spans="2:16350">
      <c r="B108" s="323" t="s">
        <v>179</v>
      </c>
      <c r="C108" s="324"/>
      <c r="D108" s="324"/>
      <c r="E108" s="324"/>
      <c r="F108" s="324"/>
      <c r="G108" s="324"/>
      <c r="H108" s="324"/>
      <c r="I108" s="333"/>
      <c r="XDO108" s="258"/>
      <c r="XDP108" s="258"/>
      <c r="XDQ108" s="258"/>
      <c r="XDR108" s="258"/>
      <c r="XDS108" s="258"/>
      <c r="XDT108" s="258"/>
      <c r="XDU108" s="258"/>
      <c r="XDV108" s="258"/>
    </row>
    <row r="109" s="255" customFormat="1" ht="40" customHeight="1" spans="2:16350">
      <c r="B109" s="290" t="s">
        <v>180</v>
      </c>
      <c r="C109" s="325" t="s">
        <v>181</v>
      </c>
      <c r="D109" s="325"/>
      <c r="E109" s="325"/>
      <c r="F109" s="325"/>
      <c r="G109" s="326" t="s">
        <v>182</v>
      </c>
      <c r="H109" s="326"/>
      <c r="I109" s="334"/>
      <c r="XDO109" s="258"/>
      <c r="XDP109" s="258"/>
      <c r="XDQ109" s="258"/>
      <c r="XDR109" s="258"/>
      <c r="XDS109" s="258"/>
      <c r="XDT109" s="258"/>
      <c r="XDU109" s="258"/>
      <c r="XDV109" s="258"/>
    </row>
    <row r="110" s="255" customFormat="1" ht="40" customHeight="1" spans="2:16350">
      <c r="B110" s="270"/>
      <c r="C110" s="272" t="s">
        <v>183</v>
      </c>
      <c r="D110" s="272"/>
      <c r="E110" s="272"/>
      <c r="F110" s="272"/>
      <c r="G110" s="273" t="s">
        <v>184</v>
      </c>
      <c r="H110" s="273"/>
      <c r="I110" s="301"/>
      <c r="XDO110" s="258"/>
      <c r="XDP110" s="258"/>
      <c r="XDQ110" s="258"/>
      <c r="XDR110" s="258"/>
      <c r="XDS110" s="258"/>
      <c r="XDT110" s="258"/>
      <c r="XDU110" s="258"/>
      <c r="XDV110" s="258"/>
    </row>
    <row r="111" s="255" customFormat="1" ht="40" customHeight="1" spans="2:16350">
      <c r="B111" s="270" t="s">
        <v>246</v>
      </c>
      <c r="C111" s="272" t="s">
        <v>247</v>
      </c>
      <c r="D111" s="272"/>
      <c r="E111" s="272"/>
      <c r="F111" s="272"/>
      <c r="G111" s="273" t="s">
        <v>248</v>
      </c>
      <c r="H111" s="273"/>
      <c r="I111" s="301"/>
      <c r="XDO111" s="258"/>
      <c r="XDP111" s="258"/>
      <c r="XDQ111" s="258"/>
      <c r="XDR111" s="258"/>
      <c r="XDS111" s="258"/>
      <c r="XDT111" s="258"/>
      <c r="XDU111" s="258"/>
      <c r="XDV111" s="258"/>
    </row>
    <row r="112" s="255" customFormat="1" ht="40" customHeight="1" spans="2:16350">
      <c r="B112" s="270" t="s">
        <v>185</v>
      </c>
      <c r="C112" s="272" t="s">
        <v>186</v>
      </c>
      <c r="D112" s="272" t="s">
        <v>33</v>
      </c>
      <c r="E112" s="272" t="s">
        <v>33</v>
      </c>
      <c r="F112" s="272" t="s">
        <v>33</v>
      </c>
      <c r="G112" s="273" t="s">
        <v>187</v>
      </c>
      <c r="H112" s="273"/>
      <c r="I112" s="301"/>
      <c r="XDO112" s="258"/>
      <c r="XDP112" s="258"/>
      <c r="XDQ112" s="258"/>
      <c r="XDR112" s="258"/>
      <c r="XDS112" s="258"/>
      <c r="XDT112" s="258"/>
      <c r="XDU112" s="258"/>
      <c r="XDV112" s="258"/>
    </row>
    <row r="113" s="255" customFormat="1" ht="40" customHeight="1" spans="2:16350">
      <c r="B113" s="270"/>
      <c r="C113" s="272" t="s">
        <v>188</v>
      </c>
      <c r="D113" s="272" t="s">
        <v>33</v>
      </c>
      <c r="E113" s="272" t="s">
        <v>33</v>
      </c>
      <c r="F113" s="272" t="s">
        <v>33</v>
      </c>
      <c r="G113" s="273" t="s">
        <v>189</v>
      </c>
      <c r="H113" s="273"/>
      <c r="I113" s="301"/>
      <c r="XDO113" s="258"/>
      <c r="XDP113" s="258"/>
      <c r="XDQ113" s="258"/>
      <c r="XDR113" s="258"/>
      <c r="XDS113" s="258"/>
      <c r="XDT113" s="258"/>
      <c r="XDU113" s="258"/>
      <c r="XDV113" s="258"/>
    </row>
    <row r="114" s="255" customFormat="1" ht="40" customHeight="1" spans="2:16350">
      <c r="B114" s="270"/>
      <c r="C114" s="272" t="s">
        <v>190</v>
      </c>
      <c r="D114" s="272" t="s">
        <v>33</v>
      </c>
      <c r="E114" s="272" t="s">
        <v>33</v>
      </c>
      <c r="F114" s="272" t="s">
        <v>33</v>
      </c>
      <c r="G114" s="273" t="s">
        <v>191</v>
      </c>
      <c r="H114" s="273"/>
      <c r="I114" s="301"/>
      <c r="XDO114" s="258"/>
      <c r="XDP114" s="258"/>
      <c r="XDQ114" s="258"/>
      <c r="XDR114" s="258"/>
      <c r="XDS114" s="258"/>
      <c r="XDT114" s="258"/>
      <c r="XDU114" s="258"/>
      <c r="XDV114" s="258"/>
    </row>
    <row r="115" s="256" customFormat="1" ht="40" customHeight="1" spans="1:9">
      <c r="A115" s="260"/>
      <c r="B115" s="270"/>
      <c r="C115" s="272" t="s">
        <v>192</v>
      </c>
      <c r="D115" s="272" t="s">
        <v>33</v>
      </c>
      <c r="E115" s="272" t="s">
        <v>33</v>
      </c>
      <c r="F115" s="272" t="s">
        <v>33</v>
      </c>
      <c r="G115" s="273" t="s">
        <v>193</v>
      </c>
      <c r="H115" s="273"/>
      <c r="I115" s="301"/>
    </row>
    <row r="116" s="255" customFormat="1" ht="40" customHeight="1" spans="2:16350">
      <c r="B116" s="270"/>
      <c r="C116" s="272" t="s">
        <v>194</v>
      </c>
      <c r="D116" s="272" t="s">
        <v>33</v>
      </c>
      <c r="E116" s="272" t="s">
        <v>33</v>
      </c>
      <c r="F116" s="272" t="s">
        <v>33</v>
      </c>
      <c r="G116" s="273" t="s">
        <v>195</v>
      </c>
      <c r="H116" s="273"/>
      <c r="I116" s="301"/>
      <c r="XDO116" s="258"/>
      <c r="XDP116" s="258"/>
      <c r="XDQ116" s="258"/>
      <c r="XDR116" s="258"/>
      <c r="XDS116" s="258"/>
      <c r="XDT116" s="258"/>
      <c r="XDU116" s="258"/>
      <c r="XDV116" s="258"/>
    </row>
    <row r="117" s="255" customFormat="1" ht="40" customHeight="1" spans="2:16350">
      <c r="B117" s="270"/>
      <c r="C117" s="272" t="s">
        <v>196</v>
      </c>
      <c r="D117" s="272" t="s">
        <v>33</v>
      </c>
      <c r="E117" s="272" t="s">
        <v>33</v>
      </c>
      <c r="F117" s="272" t="s">
        <v>33</v>
      </c>
      <c r="G117" s="273" t="s">
        <v>197</v>
      </c>
      <c r="H117" s="273"/>
      <c r="I117" s="301"/>
      <c r="XDO117" s="258"/>
      <c r="XDP117" s="258"/>
      <c r="XDQ117" s="258"/>
      <c r="XDR117" s="258"/>
      <c r="XDS117" s="258"/>
      <c r="XDT117" s="258"/>
      <c r="XDU117" s="258"/>
      <c r="XDV117" s="258"/>
    </row>
    <row r="118" s="255" customFormat="1" ht="40" customHeight="1" spans="2:16350">
      <c r="B118" s="319"/>
      <c r="C118" s="321" t="s">
        <v>198</v>
      </c>
      <c r="D118" s="321" t="s">
        <v>33</v>
      </c>
      <c r="E118" s="321" t="s">
        <v>33</v>
      </c>
      <c r="F118" s="321" t="s">
        <v>33</v>
      </c>
      <c r="G118" s="322" t="s">
        <v>199</v>
      </c>
      <c r="H118" s="322"/>
      <c r="I118" s="332"/>
      <c r="XDO118" s="258"/>
      <c r="XDP118" s="258"/>
      <c r="XDQ118" s="258"/>
      <c r="XDR118" s="258"/>
      <c r="XDS118" s="258"/>
      <c r="XDT118" s="258"/>
      <c r="XDU118" s="258"/>
      <c r="XDV118" s="258"/>
    </row>
    <row r="119" s="255" customFormat="1" ht="40" customHeight="1" spans="3:16350">
      <c r="C119" s="327" t="s">
        <v>200</v>
      </c>
      <c r="D119" s="328">
        <v>15888</v>
      </c>
      <c r="E119" s="328">
        <v>15888</v>
      </c>
      <c r="F119" s="328">
        <v>15888</v>
      </c>
      <c r="XDO119" s="258"/>
      <c r="XDP119" s="258"/>
      <c r="XDQ119" s="258"/>
      <c r="XDR119" s="258"/>
      <c r="XDS119" s="258"/>
      <c r="XDT119" s="258"/>
      <c r="XDU119" s="258"/>
      <c r="XDV119" s="258"/>
    </row>
    <row r="120" s="255" customFormat="1" spans="16343:16358">
      <c r="XDO120" s="258"/>
      <c r="XDP120" s="258"/>
      <c r="XDQ120" s="258"/>
      <c r="XDR120" s="258"/>
      <c r="XDS120" s="258"/>
      <c r="XDT120" s="258"/>
      <c r="XDU120" s="258"/>
      <c r="XDV120" s="258"/>
      <c r="XDW120"/>
      <c r="XDX120"/>
      <c r="XDY120"/>
      <c r="XDZ120"/>
      <c r="XEA120"/>
      <c r="XEB120"/>
      <c r="XEC120"/>
      <c r="XED120"/>
    </row>
    <row r="121" s="255" customFormat="1" spans="16343:16358">
      <c r="XDO121" s="258"/>
      <c r="XDP121" s="258"/>
      <c r="XDQ121" s="258"/>
      <c r="XDR121" s="258"/>
      <c r="XDS121" s="258"/>
      <c r="XDT121" s="258"/>
      <c r="XDU121" s="258"/>
      <c r="XDV121" s="258"/>
      <c r="XDW121"/>
      <c r="XDX121"/>
      <c r="XDY121"/>
      <c r="XDZ121"/>
      <c r="XEA121"/>
      <c r="XEB121"/>
      <c r="XEC121"/>
      <c r="XED121"/>
    </row>
    <row r="122" s="255" customFormat="1" spans="16343:16358">
      <c r="XDO122" s="258"/>
      <c r="XDP122" s="258"/>
      <c r="XDQ122" s="258"/>
      <c r="XDR122" s="258"/>
      <c r="XDS122" s="258"/>
      <c r="XDT122" s="258"/>
      <c r="XDU122" s="258"/>
      <c r="XDV122" s="258"/>
      <c r="XDW122"/>
      <c r="XDX122"/>
      <c r="XDY122"/>
      <c r="XDZ122"/>
      <c r="XEA122"/>
      <c r="XEB122"/>
      <c r="XEC122"/>
      <c r="XED122"/>
    </row>
    <row r="123" s="255" customFormat="1" spans="16343:16358">
      <c r="XDO123" s="258"/>
      <c r="XDP123" s="258"/>
      <c r="XDQ123" s="258"/>
      <c r="XDR123" s="258"/>
      <c r="XDS123" s="258"/>
      <c r="XDT123" s="258"/>
      <c r="XDU123" s="258"/>
      <c r="XDV123" s="258"/>
      <c r="XDW123"/>
      <c r="XDX123"/>
      <c r="XDY123"/>
      <c r="XDZ123"/>
      <c r="XEA123"/>
      <c r="XEB123"/>
      <c r="XEC123"/>
      <c r="XED123"/>
    </row>
    <row r="124" s="255" customFormat="1" spans="16343:16358">
      <c r="XDO124" s="258"/>
      <c r="XDP124" s="258"/>
      <c r="XDQ124" s="258"/>
      <c r="XDR124" s="258"/>
      <c r="XDS124" s="258"/>
      <c r="XDT124" s="258"/>
      <c r="XDU124" s="258"/>
      <c r="XDV124" s="258"/>
      <c r="XDW124"/>
      <c r="XDX124"/>
      <c r="XDY124"/>
      <c r="XDZ124"/>
      <c r="XEA124"/>
      <c r="XEB124"/>
      <c r="XEC124"/>
      <c r="XED124"/>
    </row>
    <row r="125" s="255" customFormat="1" spans="16343:16358">
      <c r="XDO125" s="258"/>
      <c r="XDP125" s="258"/>
      <c r="XDQ125" s="258"/>
      <c r="XDR125" s="258"/>
      <c r="XDS125" s="258"/>
      <c r="XDT125" s="258"/>
      <c r="XDU125" s="258"/>
      <c r="XDV125" s="258"/>
      <c r="XDW125"/>
      <c r="XDX125"/>
      <c r="XDY125"/>
      <c r="XDZ125"/>
      <c r="XEA125"/>
      <c r="XEB125"/>
      <c r="XEC125"/>
      <c r="XED125"/>
    </row>
  </sheetData>
  <mergeCells count="131">
    <mergeCell ref="B1:I1"/>
    <mergeCell ref="E2:F2"/>
    <mergeCell ref="G4:I4"/>
    <mergeCell ref="G5:I5"/>
    <mergeCell ref="G6:I6"/>
    <mergeCell ref="G7:I7"/>
    <mergeCell ref="G8:I8"/>
    <mergeCell ref="G9:I9"/>
    <mergeCell ref="G10:I10"/>
    <mergeCell ref="G11:I11"/>
    <mergeCell ref="G12:I12"/>
    <mergeCell ref="G13:I13"/>
    <mergeCell ref="G14:I14"/>
    <mergeCell ref="G15:I15"/>
    <mergeCell ref="G18:I18"/>
    <mergeCell ref="G19:I19"/>
    <mergeCell ref="G20:I20"/>
    <mergeCell ref="G21:I21"/>
    <mergeCell ref="G22:I22"/>
    <mergeCell ref="G26:I26"/>
    <mergeCell ref="G27:I27"/>
    <mergeCell ref="G28:I28"/>
    <mergeCell ref="G29:I29"/>
    <mergeCell ref="G33:I33"/>
    <mergeCell ref="G34:I34"/>
    <mergeCell ref="G35:I35"/>
    <mergeCell ref="G36:I36"/>
    <mergeCell ref="G39:I39"/>
    <mergeCell ref="G40:I40"/>
    <mergeCell ref="G41:I41"/>
    <mergeCell ref="G45:I45"/>
    <mergeCell ref="G46:I46"/>
    <mergeCell ref="G47:I47"/>
    <mergeCell ref="G48:I48"/>
    <mergeCell ref="G49:I49"/>
    <mergeCell ref="G50:I50"/>
    <mergeCell ref="G51:I51"/>
    <mergeCell ref="G52:I52"/>
    <mergeCell ref="G53:I53"/>
    <mergeCell ref="G54:I54"/>
    <mergeCell ref="G55:I55"/>
    <mergeCell ref="G56:I56"/>
    <mergeCell ref="G57:I57"/>
    <mergeCell ref="G58:I58"/>
    <mergeCell ref="G59:I59"/>
    <mergeCell ref="G60:I60"/>
    <mergeCell ref="G61:I61"/>
    <mergeCell ref="G62:I62"/>
    <mergeCell ref="G63:I63"/>
    <mergeCell ref="G64:I64"/>
    <mergeCell ref="G65:I65"/>
    <mergeCell ref="G66:I66"/>
    <mergeCell ref="G67:I67"/>
    <mergeCell ref="G68:I68"/>
    <mergeCell ref="G69:I69"/>
    <mergeCell ref="G70:I70"/>
    <mergeCell ref="G71:I71"/>
    <mergeCell ref="G72:I72"/>
    <mergeCell ref="G73:I73"/>
    <mergeCell ref="G74:I74"/>
    <mergeCell ref="G75:I75"/>
    <mergeCell ref="G76:I76"/>
    <mergeCell ref="G77:I77"/>
    <mergeCell ref="G78:I78"/>
    <mergeCell ref="G79:I79"/>
    <mergeCell ref="G80:I80"/>
    <mergeCell ref="G81:I81"/>
    <mergeCell ref="G82:I82"/>
    <mergeCell ref="G83:I83"/>
    <mergeCell ref="G84:I84"/>
    <mergeCell ref="G85:I85"/>
    <mergeCell ref="G86:I86"/>
    <mergeCell ref="G87:I87"/>
    <mergeCell ref="G90:I90"/>
    <mergeCell ref="G91:I91"/>
    <mergeCell ref="G92:I92"/>
    <mergeCell ref="G93:I93"/>
    <mergeCell ref="G94:I94"/>
    <mergeCell ref="G95:I95"/>
    <mergeCell ref="G99:I99"/>
    <mergeCell ref="G100:I100"/>
    <mergeCell ref="G101:I101"/>
    <mergeCell ref="G102:I102"/>
    <mergeCell ref="G103:I103"/>
    <mergeCell ref="G104:I104"/>
    <mergeCell ref="B105:C105"/>
    <mergeCell ref="G105:I105"/>
    <mergeCell ref="B106:C106"/>
    <mergeCell ref="G106:I106"/>
    <mergeCell ref="B107:C107"/>
    <mergeCell ref="G107:I107"/>
    <mergeCell ref="B108:I108"/>
    <mergeCell ref="G109:I109"/>
    <mergeCell ref="G110:I110"/>
    <mergeCell ref="G111:I111"/>
    <mergeCell ref="G112:I112"/>
    <mergeCell ref="G113:I113"/>
    <mergeCell ref="G114:I114"/>
    <mergeCell ref="G115:I115"/>
    <mergeCell ref="G116:I116"/>
    <mergeCell ref="G117:I117"/>
    <mergeCell ref="G118:I118"/>
    <mergeCell ref="B7:B12"/>
    <mergeCell ref="B16:B19"/>
    <mergeCell ref="B22:B32"/>
    <mergeCell ref="B33:B36"/>
    <mergeCell ref="B37:B45"/>
    <mergeCell ref="B46:B49"/>
    <mergeCell ref="B50:B56"/>
    <mergeCell ref="B57:B72"/>
    <mergeCell ref="B74:B77"/>
    <mergeCell ref="B78:B86"/>
    <mergeCell ref="B88:B89"/>
    <mergeCell ref="B93:B95"/>
    <mergeCell ref="B96:B99"/>
    <mergeCell ref="B100:B101"/>
    <mergeCell ref="B109:B110"/>
    <mergeCell ref="B112:B118"/>
    <mergeCell ref="D2:D3"/>
    <mergeCell ref="D16:D17"/>
    <mergeCell ref="E16:E17"/>
    <mergeCell ref="F16:F17"/>
    <mergeCell ref="B2:C3"/>
    <mergeCell ref="G2:I3"/>
    <mergeCell ref="G16:I17"/>
    <mergeCell ref="G23:I25"/>
    <mergeCell ref="G30:I32"/>
    <mergeCell ref="G37:I38"/>
    <mergeCell ref="G42:I44"/>
    <mergeCell ref="G88:I89"/>
    <mergeCell ref="G96:I98"/>
  </mergeCell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35"/>
  <sheetViews>
    <sheetView zoomScale="110" zoomScaleNormal="110" topLeftCell="N1" workbookViewId="0">
      <selection activeCell="P2" sqref="P2"/>
    </sheetView>
  </sheetViews>
  <sheetFormatPr defaultColWidth="9" defaultRowHeight="31" customHeight="1"/>
  <cols>
    <col min="1" max="1" width="13.3833333333333" style="239" hidden="1" customWidth="1"/>
    <col min="2" max="5" width="10.3833333333333" style="240" hidden="1" customWidth="1"/>
    <col min="6" max="6" width="14" style="240" hidden="1" customWidth="1"/>
    <col min="7" max="8" width="10.3833333333333" style="240" hidden="1" customWidth="1"/>
    <col min="9" max="9" width="14" style="240" hidden="1" customWidth="1"/>
    <col min="10" max="10" width="10.3833333333333" style="240" hidden="1" customWidth="1"/>
    <col min="11" max="11" width="14" style="240" hidden="1" customWidth="1"/>
    <col min="12" max="13" width="9" style="240" hidden="1" customWidth="1"/>
    <col min="14" max="14" width="24.775" style="240" customWidth="1"/>
    <col min="15" max="15" width="9" style="240"/>
    <col min="16" max="17" width="9.63333333333333" style="240"/>
    <col min="18" max="18" width="9" style="240"/>
    <col min="19" max="19" width="9.63333333333333" style="240"/>
    <col min="20" max="21" width="9" style="240"/>
    <col min="22" max="22" width="9.63333333333333" style="240"/>
    <col min="23" max="25" width="9" style="240"/>
    <col min="26" max="26" width="11.3333333333333" style="240"/>
    <col min="27" max="27" width="9" style="240"/>
    <col min="28" max="28" width="11.3333333333333" style="240"/>
    <col min="29" max="16384" width="9" style="240"/>
  </cols>
  <sheetData>
    <row r="1" customHeight="1" spans="1:28">
      <c r="A1" s="241" t="s">
        <v>3</v>
      </c>
      <c r="B1" s="26" t="s">
        <v>293</v>
      </c>
      <c r="C1" s="203" t="s">
        <v>294</v>
      </c>
      <c r="D1" s="26" t="s">
        <v>295</v>
      </c>
      <c r="E1" s="26" t="s">
        <v>296</v>
      </c>
      <c r="F1" s="17" t="s">
        <v>297</v>
      </c>
      <c r="G1" s="26" t="s">
        <v>298</v>
      </c>
      <c r="H1" s="26" t="s">
        <v>299</v>
      </c>
      <c r="I1" s="17" t="s">
        <v>300</v>
      </c>
      <c r="J1" s="26" t="s">
        <v>301</v>
      </c>
      <c r="K1" s="17" t="s">
        <v>302</v>
      </c>
      <c r="N1" s="245" t="s">
        <v>3</v>
      </c>
      <c r="O1" s="245" t="s">
        <v>303</v>
      </c>
      <c r="P1" s="245" t="s">
        <v>304</v>
      </c>
      <c r="Q1" s="245" t="s">
        <v>305</v>
      </c>
      <c r="R1" s="245" t="s">
        <v>306</v>
      </c>
      <c r="S1" s="245" t="s">
        <v>307</v>
      </c>
      <c r="T1" s="245" t="s">
        <v>308</v>
      </c>
      <c r="U1" s="245" t="s">
        <v>309</v>
      </c>
      <c r="V1" s="245" t="s">
        <v>310</v>
      </c>
      <c r="W1" s="250"/>
      <c r="X1" s="245" t="s">
        <v>311</v>
      </c>
      <c r="Y1" s="245" t="s">
        <v>312</v>
      </c>
      <c r="Z1" s="245" t="s">
        <v>313</v>
      </c>
      <c r="AA1" s="245" t="s">
        <v>314</v>
      </c>
      <c r="AB1" s="245" t="s">
        <v>315</v>
      </c>
    </row>
    <row r="2" customHeight="1" spans="1:28">
      <c r="A2" s="242" t="str">
        <f>五康!A449</f>
        <v>美兆卡A男</v>
      </c>
      <c r="B2" s="210">
        <f>五康!B449</f>
        <v>4524</v>
      </c>
      <c r="C2" s="106">
        <f>五康!C449</f>
        <v>0</v>
      </c>
      <c r="D2" s="211">
        <f>五康!D449</f>
        <v>0.214412024756852</v>
      </c>
      <c r="E2" s="212">
        <f>五康!E449</f>
        <v>970</v>
      </c>
      <c r="F2" s="212">
        <f>五康!F449</f>
        <v>0</v>
      </c>
      <c r="G2" s="22">
        <f>五康!G449</f>
        <v>1</v>
      </c>
      <c r="H2" s="212">
        <f>五康!H449</f>
        <v>970</v>
      </c>
      <c r="I2" s="212">
        <f>五康!I449</f>
        <v>0</v>
      </c>
      <c r="J2" s="212">
        <f>五康!J449</f>
        <v>4524</v>
      </c>
      <c r="K2" s="212">
        <f>五康!K449</f>
        <v>0</v>
      </c>
      <c r="M2" s="239"/>
      <c r="N2" s="25" t="s">
        <v>316</v>
      </c>
      <c r="O2" s="246">
        <f>五康!S50</f>
        <v>146.32</v>
      </c>
      <c r="P2" s="211">
        <f>五康!S51</f>
        <v>0.150845360824742</v>
      </c>
      <c r="Q2" s="212">
        <f>五康!E449</f>
        <v>970</v>
      </c>
      <c r="R2" s="212">
        <f>五康!B449</f>
        <v>4524</v>
      </c>
      <c r="S2" s="211">
        <f>五康!D449</f>
        <v>0.214412024756852</v>
      </c>
      <c r="T2" s="251">
        <f>C30</f>
        <v>0.368065779688624</v>
      </c>
      <c r="U2" s="212">
        <f>五康!P51</f>
        <v>5202</v>
      </c>
      <c r="V2" s="211">
        <f t="shared" ref="V2:V25" si="0">Q2/U2</f>
        <v>0.186466743560169</v>
      </c>
      <c r="X2" s="211">
        <v>0.25</v>
      </c>
      <c r="Y2" s="211">
        <f t="shared" ref="Y2:Y25" si="1">X2-P2</f>
        <v>0.0991546391752577</v>
      </c>
      <c r="Z2" s="246">
        <f t="shared" ref="Z2:Z25" si="2">Q2*Y2</f>
        <v>96.18</v>
      </c>
      <c r="AA2" s="246">
        <v>350</v>
      </c>
      <c r="AB2" s="211">
        <f t="shared" ref="AB2:AB25" si="3">AA2/Q2</f>
        <v>0.360824742268041</v>
      </c>
    </row>
    <row r="3" customHeight="1" spans="1:28">
      <c r="A3" s="242" t="str">
        <f>五康!A450</f>
        <v>美兆卡A女未婚</v>
      </c>
      <c r="B3" s="210">
        <f>五康!B450</f>
        <v>4764</v>
      </c>
      <c r="C3" s="106">
        <f>五康!C450</f>
        <v>0</v>
      </c>
      <c r="D3" s="211">
        <f>五康!D450</f>
        <v>0.217884130982368</v>
      </c>
      <c r="E3" s="212">
        <f>五康!E450</f>
        <v>1038</v>
      </c>
      <c r="F3" s="212">
        <f>五康!F450</f>
        <v>0</v>
      </c>
      <c r="G3" s="22">
        <f>五康!G450</f>
        <v>1</v>
      </c>
      <c r="H3" s="212">
        <f>五康!H450</f>
        <v>1038</v>
      </c>
      <c r="I3" s="212">
        <f>五康!I450</f>
        <v>0</v>
      </c>
      <c r="J3" s="212">
        <f>五康!J450</f>
        <v>4764</v>
      </c>
      <c r="K3" s="212">
        <f>五康!K450</f>
        <v>0</v>
      </c>
      <c r="M3" s="239"/>
      <c r="N3" s="25" t="s">
        <v>317</v>
      </c>
      <c r="O3" s="246">
        <f>五康!T50</f>
        <v>149.82</v>
      </c>
      <c r="P3" s="211">
        <f>五康!T51</f>
        <v>0.144335260115607</v>
      </c>
      <c r="Q3" s="212">
        <f>五康!E450</f>
        <v>1038</v>
      </c>
      <c r="R3" s="212">
        <f>五康!B450</f>
        <v>4764</v>
      </c>
      <c r="S3" s="211">
        <f>五康!D450</f>
        <v>0.217884130982368</v>
      </c>
      <c r="T3" s="252"/>
      <c r="U3" s="212">
        <f>五康!Q51</f>
        <v>5562</v>
      </c>
      <c r="V3" s="211">
        <f t="shared" si="0"/>
        <v>0.186623516720604</v>
      </c>
      <c r="X3" s="211">
        <v>0.25</v>
      </c>
      <c r="Y3" s="211">
        <f t="shared" si="1"/>
        <v>0.105664739884393</v>
      </c>
      <c r="Z3" s="246">
        <f t="shared" si="2"/>
        <v>109.68</v>
      </c>
      <c r="AA3" s="246">
        <v>350</v>
      </c>
      <c r="AB3" s="211">
        <f t="shared" si="3"/>
        <v>0.33718689788054</v>
      </c>
    </row>
    <row r="4" customHeight="1" spans="1:28">
      <c r="A4" s="242" t="str">
        <f>五康!A451</f>
        <v>美兆卡A女已婚</v>
      </c>
      <c r="B4" s="210">
        <f>五康!B451</f>
        <v>5124</v>
      </c>
      <c r="C4" s="106">
        <f>五康!C451</f>
        <v>0</v>
      </c>
      <c r="D4" s="211">
        <f>五康!D451</f>
        <v>0.238485558157689</v>
      </c>
      <c r="E4" s="212">
        <f>五康!E451</f>
        <v>1222</v>
      </c>
      <c r="F4" s="212">
        <f>五康!F451</f>
        <v>0</v>
      </c>
      <c r="G4" s="22">
        <f>五康!G451</f>
        <v>1</v>
      </c>
      <c r="H4" s="212">
        <f>五康!H451</f>
        <v>1222</v>
      </c>
      <c r="I4" s="212">
        <f>五康!I451</f>
        <v>0</v>
      </c>
      <c r="J4" s="212">
        <f>五康!J451</f>
        <v>5124</v>
      </c>
      <c r="K4" s="212">
        <f>五康!K451</f>
        <v>0</v>
      </c>
      <c r="M4" s="239"/>
      <c r="N4" s="25" t="s">
        <v>318</v>
      </c>
      <c r="O4" s="246">
        <f>五康!U50</f>
        <v>161.32</v>
      </c>
      <c r="P4" s="211">
        <f>五康!U51</f>
        <v>0.132013093289689</v>
      </c>
      <c r="Q4" s="212">
        <f>五康!E451</f>
        <v>1222</v>
      </c>
      <c r="R4" s="212">
        <f>五康!B451</f>
        <v>5124</v>
      </c>
      <c r="S4" s="211">
        <f>五康!D451</f>
        <v>0.238485558157689</v>
      </c>
      <c r="T4" s="252"/>
      <c r="U4" s="212">
        <f>五康!R51</f>
        <v>6252</v>
      </c>
      <c r="V4" s="211">
        <f t="shared" si="0"/>
        <v>0.195457453614843</v>
      </c>
      <c r="X4" s="211">
        <v>0.25</v>
      </c>
      <c r="Y4" s="211">
        <f t="shared" si="1"/>
        <v>0.117986906710311</v>
      </c>
      <c r="Z4" s="246">
        <f t="shared" si="2"/>
        <v>144.18</v>
      </c>
      <c r="AA4" s="246">
        <v>350</v>
      </c>
      <c r="AB4" s="211">
        <f t="shared" si="3"/>
        <v>0.286415711947627</v>
      </c>
    </row>
    <row r="5" customHeight="1" spans="1:28">
      <c r="A5" s="242" t="str">
        <f>五康!A452</f>
        <v>美兆卡B-I男</v>
      </c>
      <c r="B5" s="210">
        <f>五康!B452</f>
        <v>6255</v>
      </c>
      <c r="C5" s="106">
        <f>五康!C452</f>
        <v>529</v>
      </c>
      <c r="D5" s="211">
        <f>五康!D452</f>
        <v>0.62158273381295</v>
      </c>
      <c r="E5" s="212">
        <f>五康!E452</f>
        <v>3888</v>
      </c>
      <c r="F5" s="212">
        <f>五康!F452</f>
        <v>490</v>
      </c>
      <c r="G5" s="22">
        <f>五康!G452</f>
        <v>1</v>
      </c>
      <c r="H5" s="212">
        <f>五康!H452</f>
        <v>3888</v>
      </c>
      <c r="I5" s="212">
        <f>五康!I452</f>
        <v>490</v>
      </c>
      <c r="J5" s="212">
        <f>五康!J452</f>
        <v>6255</v>
      </c>
      <c r="K5" s="212">
        <f>五康!K452</f>
        <v>529</v>
      </c>
      <c r="M5" s="239"/>
      <c r="N5" s="247" t="s">
        <v>319</v>
      </c>
      <c r="O5" s="248">
        <f>五康!S99</f>
        <v>168.78</v>
      </c>
      <c r="P5" s="249">
        <f>五康!S100</f>
        <v>0.0434104938271605</v>
      </c>
      <c r="Q5" s="253">
        <f>五康!E452</f>
        <v>3888</v>
      </c>
      <c r="R5" s="253">
        <f>五康!B452</f>
        <v>6255</v>
      </c>
      <c r="S5" s="249">
        <f>五康!D452</f>
        <v>0.62158273381295</v>
      </c>
      <c r="T5" s="252"/>
      <c r="U5" s="253">
        <f>五康!P100</f>
        <v>7056</v>
      </c>
      <c r="V5" s="249">
        <f t="shared" si="0"/>
        <v>0.551020408163265</v>
      </c>
      <c r="X5" s="249">
        <v>0.25</v>
      </c>
      <c r="Y5" s="249">
        <f t="shared" si="1"/>
        <v>0.206589506172839</v>
      </c>
      <c r="Z5" s="248">
        <f t="shared" si="2"/>
        <v>803.22</v>
      </c>
      <c r="AA5" s="248">
        <v>600</v>
      </c>
      <c r="AB5" s="249">
        <f t="shared" si="3"/>
        <v>0.154320987654321</v>
      </c>
    </row>
    <row r="6" customHeight="1" spans="1:28">
      <c r="A6" s="242" t="str">
        <f>五康!A453</f>
        <v>美兆卡B-I女未婚</v>
      </c>
      <c r="B6" s="210">
        <f>五康!B453</f>
        <v>6495</v>
      </c>
      <c r="C6" s="106">
        <f>五康!C453</f>
        <v>529</v>
      </c>
      <c r="D6" s="211">
        <f>五康!D453</f>
        <v>0.598614318706697</v>
      </c>
      <c r="E6" s="212">
        <f>五康!E453</f>
        <v>3888</v>
      </c>
      <c r="F6" s="212">
        <f>五康!F453</f>
        <v>490</v>
      </c>
      <c r="G6" s="22">
        <f>五康!G453</f>
        <v>1</v>
      </c>
      <c r="H6" s="212">
        <f>五康!H453</f>
        <v>3888</v>
      </c>
      <c r="I6" s="212">
        <f>五康!I453</f>
        <v>490</v>
      </c>
      <c r="J6" s="212">
        <f>五康!J453</f>
        <v>6495</v>
      </c>
      <c r="K6" s="212">
        <f>五康!K453</f>
        <v>529</v>
      </c>
      <c r="M6" s="239"/>
      <c r="N6" s="247" t="s">
        <v>320</v>
      </c>
      <c r="O6" s="248">
        <f>五康!T99</f>
        <v>168.78</v>
      </c>
      <c r="P6" s="249">
        <f>五康!T100</f>
        <v>0.0434104938271605</v>
      </c>
      <c r="Q6" s="253">
        <f>五康!E453</f>
        <v>3888</v>
      </c>
      <c r="R6" s="253">
        <f>五康!B453</f>
        <v>6495</v>
      </c>
      <c r="S6" s="249">
        <f>五康!D453</f>
        <v>0.598614318706697</v>
      </c>
      <c r="T6" s="252"/>
      <c r="U6" s="253">
        <f>五康!Q200</f>
        <v>10941</v>
      </c>
      <c r="V6" s="249">
        <f t="shared" si="0"/>
        <v>0.35536057033178</v>
      </c>
      <c r="X6" s="249">
        <v>0.25</v>
      </c>
      <c r="Y6" s="249">
        <f t="shared" si="1"/>
        <v>0.206589506172839</v>
      </c>
      <c r="Z6" s="248">
        <f t="shared" si="2"/>
        <v>803.22</v>
      </c>
      <c r="AA6" s="248">
        <v>600</v>
      </c>
      <c r="AB6" s="249">
        <f t="shared" si="3"/>
        <v>0.154320987654321</v>
      </c>
    </row>
    <row r="7" customHeight="1" spans="1:28">
      <c r="A7" s="242" t="str">
        <f>五康!A454</f>
        <v>美兆卡B-I女已婚</v>
      </c>
      <c r="B7" s="210">
        <f>五康!B454</f>
        <v>6855</v>
      </c>
      <c r="C7" s="106">
        <f>五康!C454</f>
        <v>529</v>
      </c>
      <c r="D7" s="211">
        <f>五康!D454</f>
        <v>0.567177242888403</v>
      </c>
      <c r="E7" s="212">
        <f>五康!E454</f>
        <v>3888</v>
      </c>
      <c r="F7" s="212">
        <f>五康!F454</f>
        <v>490</v>
      </c>
      <c r="G7" s="22">
        <f>五康!G454</f>
        <v>1</v>
      </c>
      <c r="H7" s="212">
        <f>五康!H454</f>
        <v>3888</v>
      </c>
      <c r="I7" s="212">
        <f>五康!I454</f>
        <v>490</v>
      </c>
      <c r="J7" s="212">
        <f>五康!J454</f>
        <v>6855</v>
      </c>
      <c r="K7" s="212">
        <f>五康!K454</f>
        <v>529</v>
      </c>
      <c r="M7" s="239"/>
      <c r="N7" s="247" t="s">
        <v>321</v>
      </c>
      <c r="O7" s="248">
        <f>五康!U99</f>
        <v>180.28</v>
      </c>
      <c r="P7" s="249">
        <f>五康!U100</f>
        <v>0.0463683127572016</v>
      </c>
      <c r="Q7" s="253">
        <f>五康!E454</f>
        <v>3888</v>
      </c>
      <c r="R7" s="253">
        <f>五康!B454</f>
        <v>6855</v>
      </c>
      <c r="S7" s="249">
        <f>五康!D454</f>
        <v>0.567177242888403</v>
      </c>
      <c r="T7" s="252"/>
      <c r="U7" s="253">
        <f>五康!R100</f>
        <v>8106</v>
      </c>
      <c r="V7" s="249">
        <f t="shared" si="0"/>
        <v>0.479644707623982</v>
      </c>
      <c r="X7" s="249">
        <v>0.25</v>
      </c>
      <c r="Y7" s="249">
        <f t="shared" si="1"/>
        <v>0.203631687242798</v>
      </c>
      <c r="Z7" s="248">
        <f t="shared" si="2"/>
        <v>791.72</v>
      </c>
      <c r="AA7" s="248">
        <v>600</v>
      </c>
      <c r="AB7" s="249">
        <f t="shared" si="3"/>
        <v>0.154320987654321</v>
      </c>
    </row>
    <row r="8" customHeight="1" spans="1:28">
      <c r="A8" s="242"/>
      <c r="B8" s="210"/>
      <c r="C8" s="106"/>
      <c r="D8" s="211"/>
      <c r="E8" s="212"/>
      <c r="F8" s="212"/>
      <c r="G8" s="22"/>
      <c r="H8" s="212"/>
      <c r="I8" s="212"/>
      <c r="J8" s="212"/>
      <c r="K8" s="212"/>
      <c r="M8" s="239"/>
      <c r="N8" s="247" t="s">
        <v>322</v>
      </c>
      <c r="O8" s="248">
        <f>五康!S145</f>
        <v>52.31</v>
      </c>
      <c r="P8" s="249">
        <f>五康!S146</f>
        <v>0.0134542181069959</v>
      </c>
      <c r="Q8" s="253">
        <f>五康!E455</f>
        <v>3888</v>
      </c>
      <c r="R8" s="253">
        <f>五康!B455</f>
        <v>13971</v>
      </c>
      <c r="S8" s="249">
        <f>五康!D455</f>
        <v>0.278290745114881</v>
      </c>
      <c r="T8" s="252"/>
      <c r="U8" s="253">
        <f>五康!P146</f>
        <v>14472</v>
      </c>
      <c r="V8" s="249">
        <f t="shared" si="0"/>
        <v>0.26865671641791</v>
      </c>
      <c r="X8" s="249">
        <v>0.25</v>
      </c>
      <c r="Y8" s="249">
        <f t="shared" si="1"/>
        <v>0.236545781893004</v>
      </c>
      <c r="Z8" s="248">
        <f t="shared" si="2"/>
        <v>919.69</v>
      </c>
      <c r="AA8" s="248">
        <v>600</v>
      </c>
      <c r="AB8" s="249">
        <f t="shared" si="3"/>
        <v>0.154320987654321</v>
      </c>
    </row>
    <row r="9" customHeight="1" spans="1:28">
      <c r="A9" s="242"/>
      <c r="B9" s="210"/>
      <c r="C9" s="106"/>
      <c r="D9" s="211"/>
      <c r="E9" s="212"/>
      <c r="F9" s="212"/>
      <c r="G9" s="22"/>
      <c r="H9" s="212"/>
      <c r="I9" s="212"/>
      <c r="J9" s="212"/>
      <c r="K9" s="212"/>
      <c r="M9" s="239"/>
      <c r="N9" s="247" t="s">
        <v>323</v>
      </c>
      <c r="O9" s="248">
        <f>五康!T145</f>
        <v>52.31</v>
      </c>
      <c r="P9" s="249">
        <f>五康!T146</f>
        <v>0.0134542181069959</v>
      </c>
      <c r="Q9" s="253">
        <f>五康!E456</f>
        <v>3888</v>
      </c>
      <c r="R9" s="253">
        <f>五康!B456</f>
        <v>14211</v>
      </c>
      <c r="S9" s="249">
        <f>五康!D456</f>
        <v>0.27359088030399</v>
      </c>
      <c r="T9" s="252"/>
      <c r="U9" s="253">
        <f>五康!Q146</f>
        <v>14832</v>
      </c>
      <c r="V9" s="249">
        <f t="shared" si="0"/>
        <v>0.262135922330097</v>
      </c>
      <c r="X9" s="249">
        <v>0.25</v>
      </c>
      <c r="Y9" s="249">
        <f t="shared" si="1"/>
        <v>0.236545781893004</v>
      </c>
      <c r="Z9" s="248">
        <f t="shared" si="2"/>
        <v>919.69</v>
      </c>
      <c r="AA9" s="248">
        <v>600</v>
      </c>
      <c r="AB9" s="249">
        <f t="shared" si="3"/>
        <v>0.154320987654321</v>
      </c>
    </row>
    <row r="10" customHeight="1" spans="1:28">
      <c r="A10" s="242"/>
      <c r="B10" s="210"/>
      <c r="C10" s="106"/>
      <c r="D10" s="211"/>
      <c r="E10" s="212"/>
      <c r="F10" s="212"/>
      <c r="G10" s="22"/>
      <c r="H10" s="212"/>
      <c r="I10" s="212"/>
      <c r="J10" s="212"/>
      <c r="K10" s="212"/>
      <c r="M10" s="239"/>
      <c r="N10" s="247" t="s">
        <v>324</v>
      </c>
      <c r="O10" s="248">
        <f>五康!U145</f>
        <v>63.81</v>
      </c>
      <c r="P10" s="249">
        <f>五康!U146</f>
        <v>0.016412037037037</v>
      </c>
      <c r="Q10" s="253">
        <f>五康!E457</f>
        <v>3888</v>
      </c>
      <c r="R10" s="253">
        <f>五康!B457</f>
        <v>14391</v>
      </c>
      <c r="S10" s="249">
        <f>五康!D457</f>
        <v>0.270168855534709</v>
      </c>
      <c r="T10" s="252"/>
      <c r="U10" s="253">
        <f>五康!R146</f>
        <v>15042</v>
      </c>
      <c r="V10" s="249">
        <f t="shared" si="0"/>
        <v>0.258476266453929</v>
      </c>
      <c r="X10" s="249">
        <v>0.25</v>
      </c>
      <c r="Y10" s="249">
        <f t="shared" si="1"/>
        <v>0.233587962962963</v>
      </c>
      <c r="Z10" s="248">
        <f t="shared" si="2"/>
        <v>908.19</v>
      </c>
      <c r="AA10" s="248">
        <v>600</v>
      </c>
      <c r="AB10" s="249">
        <f t="shared" si="3"/>
        <v>0.154320987654321</v>
      </c>
    </row>
    <row r="11" customHeight="1" spans="1:28">
      <c r="A11" s="242" t="str">
        <f>五康!A458</f>
        <v>美兆卡C-I男</v>
      </c>
      <c r="B11" s="210">
        <f>五康!B458</f>
        <v>9531</v>
      </c>
      <c r="C11" s="106">
        <f>五康!C458</f>
        <v>1129</v>
      </c>
      <c r="D11" s="211">
        <f>五康!D458</f>
        <v>0.617773580946385</v>
      </c>
      <c r="E11" s="212">
        <f>五康!E458</f>
        <v>5888</v>
      </c>
      <c r="F11" s="212">
        <f>五康!F458</f>
        <v>1090</v>
      </c>
      <c r="G11" s="22">
        <f>五康!G458</f>
        <v>1</v>
      </c>
      <c r="H11" s="212">
        <f>五康!H458</f>
        <v>5888</v>
      </c>
      <c r="I11" s="212">
        <f>五康!I458</f>
        <v>1090</v>
      </c>
      <c r="J11" s="212">
        <f>五康!J458</f>
        <v>9531</v>
      </c>
      <c r="K11" s="212">
        <f>五康!K458</f>
        <v>1129</v>
      </c>
      <c r="M11" s="239"/>
      <c r="N11" s="25" t="s">
        <v>325</v>
      </c>
      <c r="O11" s="246">
        <f>五康!S199</f>
        <v>560.52</v>
      </c>
      <c r="P11" s="211">
        <f>五康!S200</f>
        <v>0.0951970108695652</v>
      </c>
      <c r="Q11" s="212">
        <f>五康!E458</f>
        <v>5888</v>
      </c>
      <c r="R11" s="212">
        <f>五康!B458</f>
        <v>9531</v>
      </c>
      <c r="S11" s="211">
        <f>五康!D458</f>
        <v>0.617773580946385</v>
      </c>
      <c r="T11" s="252"/>
      <c r="U11" s="212">
        <f>五康!P200</f>
        <v>10581</v>
      </c>
      <c r="V11" s="211">
        <f t="shared" si="0"/>
        <v>0.556469142803138</v>
      </c>
      <c r="X11" s="211">
        <v>0.25</v>
      </c>
      <c r="Y11" s="211">
        <f t="shared" si="1"/>
        <v>0.154802989130435</v>
      </c>
      <c r="Z11" s="246">
        <f t="shared" si="2"/>
        <v>911.48</v>
      </c>
      <c r="AA11" s="246">
        <v>1000</v>
      </c>
      <c r="AB11" s="211">
        <f t="shared" si="3"/>
        <v>0.169836956521739</v>
      </c>
    </row>
    <row r="12" customHeight="1" spans="1:28">
      <c r="A12" s="242" t="str">
        <f>五康!A459</f>
        <v>美兆卡C-I女未婚</v>
      </c>
      <c r="B12" s="210">
        <f>五康!B459</f>
        <v>9771</v>
      </c>
      <c r="C12" s="106">
        <f>五康!C459</f>
        <v>1129</v>
      </c>
      <c r="D12" s="211">
        <f>五康!D459</f>
        <v>0.602599529219118</v>
      </c>
      <c r="E12" s="212">
        <f>五康!E459</f>
        <v>5888</v>
      </c>
      <c r="F12" s="212">
        <f>五康!F459</f>
        <v>1090</v>
      </c>
      <c r="G12" s="22">
        <f>五康!G459</f>
        <v>1</v>
      </c>
      <c r="H12" s="212">
        <f>五康!H459</f>
        <v>5888</v>
      </c>
      <c r="I12" s="212">
        <f>五康!I459</f>
        <v>1090</v>
      </c>
      <c r="J12" s="212">
        <f>五康!J459</f>
        <v>9771</v>
      </c>
      <c r="K12" s="212">
        <f>五康!K459</f>
        <v>1129</v>
      </c>
      <c r="M12" s="239"/>
      <c r="N12" s="25" t="s">
        <v>326</v>
      </c>
      <c r="O12" s="246">
        <f>五康!T199</f>
        <v>564.02</v>
      </c>
      <c r="P12" s="211">
        <f>五康!T200</f>
        <v>0.0957914402173913</v>
      </c>
      <c r="Q12" s="212">
        <f>五康!E459</f>
        <v>5888</v>
      </c>
      <c r="R12" s="212">
        <f>五康!B459</f>
        <v>9771</v>
      </c>
      <c r="S12" s="211">
        <f>五康!D459</f>
        <v>0.602599529219118</v>
      </c>
      <c r="T12" s="252"/>
      <c r="U12" s="212">
        <f>五康!Q200</f>
        <v>10941</v>
      </c>
      <c r="V12" s="211">
        <f t="shared" si="0"/>
        <v>0.53815921762179</v>
      </c>
      <c r="X12" s="211">
        <v>0.25</v>
      </c>
      <c r="Y12" s="211">
        <f t="shared" si="1"/>
        <v>0.154208559782609</v>
      </c>
      <c r="Z12" s="246">
        <f t="shared" si="2"/>
        <v>907.98</v>
      </c>
      <c r="AA12" s="246">
        <v>1000</v>
      </c>
      <c r="AB12" s="211">
        <f t="shared" si="3"/>
        <v>0.169836956521739</v>
      </c>
    </row>
    <row r="13" customHeight="1" spans="1:28">
      <c r="A13" s="242" t="str">
        <f>五康!A460</f>
        <v>美兆卡C-I女已婚</v>
      </c>
      <c r="B13" s="210">
        <f>五康!B460</f>
        <v>11211</v>
      </c>
      <c r="C13" s="106">
        <f>五康!C460</f>
        <v>1129</v>
      </c>
      <c r="D13" s="211">
        <f>五康!D460</f>
        <v>0.525198465792525</v>
      </c>
      <c r="E13" s="212">
        <f>五康!E460</f>
        <v>5888</v>
      </c>
      <c r="F13" s="212">
        <f>五康!F460</f>
        <v>1090</v>
      </c>
      <c r="G13" s="22">
        <f>五康!G460</f>
        <v>1</v>
      </c>
      <c r="H13" s="212">
        <f>五康!H460</f>
        <v>5888</v>
      </c>
      <c r="I13" s="212">
        <f>五康!I460</f>
        <v>1090</v>
      </c>
      <c r="J13" s="212">
        <f>五康!J460</f>
        <v>11211</v>
      </c>
      <c r="K13" s="212">
        <f>五康!K460</f>
        <v>1129</v>
      </c>
      <c r="M13" s="239"/>
      <c r="N13" s="25" t="s">
        <v>327</v>
      </c>
      <c r="O13" s="246">
        <f>五康!U199</f>
        <v>618.52</v>
      </c>
      <c r="P13" s="211">
        <f>五康!U200</f>
        <v>0.105047554347826</v>
      </c>
      <c r="Q13" s="212">
        <f>五康!E460</f>
        <v>5888</v>
      </c>
      <c r="R13" s="212">
        <f>五康!B460</f>
        <v>11211</v>
      </c>
      <c r="S13" s="211">
        <f>五康!D460</f>
        <v>0.525198465792525</v>
      </c>
      <c r="T13" s="252"/>
      <c r="U13" s="212">
        <f>五康!R200</f>
        <v>12711</v>
      </c>
      <c r="V13" s="211">
        <f t="shared" si="0"/>
        <v>0.463220832349933</v>
      </c>
      <c r="X13" s="211">
        <v>0.25</v>
      </c>
      <c r="Y13" s="211">
        <f t="shared" si="1"/>
        <v>0.144952445652174</v>
      </c>
      <c r="Z13" s="246">
        <f t="shared" si="2"/>
        <v>853.48</v>
      </c>
      <c r="AA13" s="246">
        <v>1000</v>
      </c>
      <c r="AB13" s="211">
        <f t="shared" si="3"/>
        <v>0.169836956521739</v>
      </c>
    </row>
    <row r="14" customHeight="1" spans="1:28">
      <c r="A14" s="242"/>
      <c r="B14" s="210"/>
      <c r="C14" s="106"/>
      <c r="D14" s="211"/>
      <c r="E14" s="212"/>
      <c r="F14" s="212"/>
      <c r="G14" s="22"/>
      <c r="H14" s="212"/>
      <c r="I14" s="212"/>
      <c r="J14" s="212"/>
      <c r="K14" s="212"/>
      <c r="M14" s="239"/>
      <c r="N14" s="25" t="s">
        <v>328</v>
      </c>
      <c r="O14" s="246">
        <f>五康!S249</f>
        <v>448.78</v>
      </c>
      <c r="P14" s="211">
        <f>五康!S250</f>
        <v>0.0762194293478261</v>
      </c>
      <c r="Q14" s="212">
        <f>五康!E461</f>
        <v>5888</v>
      </c>
      <c r="R14" s="212">
        <f>五康!B461</f>
        <v>18855</v>
      </c>
      <c r="S14" s="211">
        <f>五康!D461</f>
        <v>0.312277910368602</v>
      </c>
      <c r="T14" s="252"/>
      <c r="U14" s="212">
        <f>五康!P250</f>
        <v>19656</v>
      </c>
      <c r="V14" s="211">
        <f t="shared" si="0"/>
        <v>0.2995522995523</v>
      </c>
      <c r="X14" s="211">
        <v>0.25</v>
      </c>
      <c r="Y14" s="211">
        <f t="shared" si="1"/>
        <v>0.173780570652174</v>
      </c>
      <c r="Z14" s="246">
        <f t="shared" si="2"/>
        <v>1023.22</v>
      </c>
      <c r="AA14" s="246">
        <v>1000</v>
      </c>
      <c r="AB14" s="211">
        <f t="shared" si="3"/>
        <v>0.169836956521739</v>
      </c>
    </row>
    <row r="15" customHeight="1" spans="1:28">
      <c r="A15" s="242"/>
      <c r="B15" s="210"/>
      <c r="C15" s="106"/>
      <c r="D15" s="211"/>
      <c r="E15" s="212"/>
      <c r="F15" s="212"/>
      <c r="G15" s="22"/>
      <c r="H15" s="212"/>
      <c r="I15" s="212"/>
      <c r="J15" s="212"/>
      <c r="K15" s="212"/>
      <c r="M15" s="239"/>
      <c r="N15" s="25" t="s">
        <v>329</v>
      </c>
      <c r="O15" s="246">
        <f>五康!T249</f>
        <v>448.78</v>
      </c>
      <c r="P15" s="211">
        <f>五康!T250</f>
        <v>0.0762194293478261</v>
      </c>
      <c r="Q15" s="212">
        <f>五康!E462</f>
        <v>5888</v>
      </c>
      <c r="R15" s="212">
        <f>五康!B462</f>
        <v>19095</v>
      </c>
      <c r="S15" s="211">
        <f>五康!D462</f>
        <v>0.308352971982194</v>
      </c>
      <c r="T15" s="252"/>
      <c r="U15" s="212">
        <f>五康!Q250</f>
        <v>20016</v>
      </c>
      <c r="V15" s="211">
        <f t="shared" si="0"/>
        <v>0.294164668265388</v>
      </c>
      <c r="X15" s="211">
        <v>0.25</v>
      </c>
      <c r="Y15" s="211">
        <f t="shared" si="1"/>
        <v>0.173780570652174</v>
      </c>
      <c r="Z15" s="246">
        <f t="shared" si="2"/>
        <v>1023.22</v>
      </c>
      <c r="AA15" s="246">
        <v>1000</v>
      </c>
      <c r="AB15" s="211">
        <f t="shared" si="3"/>
        <v>0.169836956521739</v>
      </c>
    </row>
    <row r="16" customHeight="1" spans="1:28">
      <c r="A16" s="242"/>
      <c r="B16" s="210"/>
      <c r="C16" s="106"/>
      <c r="D16" s="211"/>
      <c r="E16" s="212"/>
      <c r="F16" s="212"/>
      <c r="G16" s="22"/>
      <c r="H16" s="212"/>
      <c r="I16" s="212"/>
      <c r="J16" s="212"/>
      <c r="K16" s="212"/>
      <c r="M16" s="239"/>
      <c r="N16" s="25" t="s">
        <v>330</v>
      </c>
      <c r="O16" s="246">
        <f>五康!U249</f>
        <v>460.28</v>
      </c>
      <c r="P16" s="211">
        <f>五康!U250</f>
        <v>0.0781725543478261</v>
      </c>
      <c r="Q16" s="212">
        <f>五康!E463</f>
        <v>5888</v>
      </c>
      <c r="R16" s="212">
        <f>五康!B463</f>
        <v>19455</v>
      </c>
      <c r="S16" s="211">
        <f>五康!D463</f>
        <v>0.302647134412747</v>
      </c>
      <c r="T16" s="252"/>
      <c r="U16" s="212">
        <f>五康!R250</f>
        <v>20706</v>
      </c>
      <c r="V16" s="211">
        <f t="shared" si="0"/>
        <v>0.284362020670337</v>
      </c>
      <c r="X16" s="211">
        <v>0.25</v>
      </c>
      <c r="Y16" s="211">
        <f t="shared" si="1"/>
        <v>0.171827445652174</v>
      </c>
      <c r="Z16" s="246">
        <f t="shared" si="2"/>
        <v>1011.72</v>
      </c>
      <c r="AA16" s="246">
        <v>1000</v>
      </c>
      <c r="AB16" s="211">
        <f t="shared" si="3"/>
        <v>0.169836956521739</v>
      </c>
    </row>
    <row r="17" customHeight="1" spans="1:28">
      <c r="A17" s="242"/>
      <c r="B17" s="210"/>
      <c r="C17" s="106"/>
      <c r="D17" s="211"/>
      <c r="E17" s="212"/>
      <c r="F17" s="212"/>
      <c r="G17" s="22"/>
      <c r="H17" s="212"/>
      <c r="I17" s="212"/>
      <c r="J17" s="212"/>
      <c r="K17" s="212"/>
      <c r="M17" s="239"/>
      <c r="N17" s="247" t="s">
        <v>331</v>
      </c>
      <c r="O17" s="248">
        <f>五康!S307</f>
        <v>713.52</v>
      </c>
      <c r="P17" s="249">
        <f>五康!S308</f>
        <v>0.0728081632653061</v>
      </c>
      <c r="Q17" s="253">
        <f>五康!E464</f>
        <v>9800</v>
      </c>
      <c r="R17" s="253">
        <f>五康!B464</f>
        <v>24081</v>
      </c>
      <c r="S17" s="249">
        <f>五康!D464</f>
        <v>0.406959843860305</v>
      </c>
      <c r="T17" s="252"/>
      <c r="U17" s="253">
        <f>五康!P308</f>
        <v>25296</v>
      </c>
      <c r="V17" s="249">
        <f t="shared" si="0"/>
        <v>0.38741302972802</v>
      </c>
      <c r="X17" s="249">
        <v>0.25</v>
      </c>
      <c r="Y17" s="249">
        <f t="shared" si="1"/>
        <v>0.177191836734694</v>
      </c>
      <c r="Z17" s="248">
        <f t="shared" si="2"/>
        <v>1736.48</v>
      </c>
      <c r="AA17" s="248">
        <v>1500</v>
      </c>
      <c r="AB17" s="249">
        <f t="shared" si="3"/>
        <v>0.153061224489796</v>
      </c>
    </row>
    <row r="18" customHeight="1" spans="1:28">
      <c r="A18" s="242"/>
      <c r="B18" s="210"/>
      <c r="C18" s="106"/>
      <c r="D18" s="211"/>
      <c r="E18" s="212"/>
      <c r="F18" s="212"/>
      <c r="G18" s="22"/>
      <c r="H18" s="212"/>
      <c r="I18" s="212"/>
      <c r="J18" s="212"/>
      <c r="K18" s="212"/>
      <c r="M18" s="239"/>
      <c r="N18" s="247" t="s">
        <v>332</v>
      </c>
      <c r="O18" s="248">
        <f>五康!T307</f>
        <v>717.02</v>
      </c>
      <c r="P18" s="249">
        <f>五康!T308</f>
        <v>0.073165306122449</v>
      </c>
      <c r="Q18" s="253">
        <f>五康!E465</f>
        <v>9800</v>
      </c>
      <c r="R18" s="253">
        <f>五康!B465</f>
        <v>24321</v>
      </c>
      <c r="S18" s="249">
        <f>五康!D465</f>
        <v>0.402943957896468</v>
      </c>
      <c r="T18" s="252"/>
      <c r="U18" s="253">
        <f>五康!Q308</f>
        <v>25656</v>
      </c>
      <c r="V18" s="249">
        <f t="shared" si="0"/>
        <v>0.381976925475522</v>
      </c>
      <c r="X18" s="249">
        <v>0.25</v>
      </c>
      <c r="Y18" s="249">
        <f t="shared" si="1"/>
        <v>0.176834693877551</v>
      </c>
      <c r="Z18" s="248">
        <f t="shared" si="2"/>
        <v>1732.98</v>
      </c>
      <c r="AA18" s="248">
        <v>1500</v>
      </c>
      <c r="AB18" s="249">
        <f t="shared" si="3"/>
        <v>0.153061224489796</v>
      </c>
    </row>
    <row r="19" customHeight="1" spans="1:28">
      <c r="A19" s="242"/>
      <c r="B19" s="210"/>
      <c r="C19" s="106"/>
      <c r="D19" s="211"/>
      <c r="E19" s="212"/>
      <c r="F19" s="212"/>
      <c r="G19" s="22"/>
      <c r="H19" s="212"/>
      <c r="I19" s="212"/>
      <c r="J19" s="212"/>
      <c r="K19" s="212"/>
      <c r="M19" s="239"/>
      <c r="N19" s="247" t="s">
        <v>333</v>
      </c>
      <c r="O19" s="248">
        <f>五康!U307</f>
        <v>771.52</v>
      </c>
      <c r="P19" s="249">
        <f>五康!U308</f>
        <v>0.0787265306122449</v>
      </c>
      <c r="Q19" s="253">
        <f>五康!E466</f>
        <v>9800</v>
      </c>
      <c r="R19" s="253">
        <f>五康!B466</f>
        <v>25761</v>
      </c>
      <c r="S19" s="249">
        <f>五康!D466</f>
        <v>0.38042001475098</v>
      </c>
      <c r="T19" s="252"/>
      <c r="U19" s="253">
        <f>五康!R308</f>
        <v>27426</v>
      </c>
      <c r="V19" s="249">
        <f t="shared" si="0"/>
        <v>0.35732516590097</v>
      </c>
      <c r="X19" s="249">
        <v>0.25</v>
      </c>
      <c r="Y19" s="249">
        <f t="shared" si="1"/>
        <v>0.171273469387755</v>
      </c>
      <c r="Z19" s="248">
        <f t="shared" si="2"/>
        <v>1678.48</v>
      </c>
      <c r="AA19" s="248">
        <v>1500</v>
      </c>
      <c r="AB19" s="249">
        <f t="shared" si="3"/>
        <v>0.153061224489796</v>
      </c>
    </row>
    <row r="20" customHeight="1" spans="1:28">
      <c r="A20" s="242"/>
      <c r="B20" s="210"/>
      <c r="C20" s="106"/>
      <c r="D20" s="211"/>
      <c r="E20" s="212"/>
      <c r="F20" s="212"/>
      <c r="G20" s="22"/>
      <c r="H20" s="212"/>
      <c r="I20" s="212"/>
      <c r="J20" s="212"/>
      <c r="K20" s="212"/>
      <c r="M20" s="239"/>
      <c r="N20" s="25" t="s">
        <v>334</v>
      </c>
      <c r="O20" s="246">
        <f>五康!S369</f>
        <v>733.08</v>
      </c>
      <c r="P20" s="211">
        <f>五康!S370</f>
        <v>0.057271875</v>
      </c>
      <c r="Q20" s="212">
        <f>五康!E467</f>
        <v>12800</v>
      </c>
      <c r="R20" s="212">
        <f>五康!B467</f>
        <v>26676</v>
      </c>
      <c r="S20" s="211">
        <f>五康!D467</f>
        <v>0.479832058779427</v>
      </c>
      <c r="T20" s="252"/>
      <c r="U20" s="212">
        <f>五康!P370</f>
        <v>28251</v>
      </c>
      <c r="V20" s="211">
        <f t="shared" si="0"/>
        <v>0.453081306856394</v>
      </c>
      <c r="X20" s="211">
        <v>0.25</v>
      </c>
      <c r="Y20" s="211">
        <f t="shared" si="1"/>
        <v>0.192728125</v>
      </c>
      <c r="Z20" s="246">
        <f t="shared" si="2"/>
        <v>2466.92</v>
      </c>
      <c r="AA20" s="246">
        <v>2200</v>
      </c>
      <c r="AB20" s="211">
        <f t="shared" si="3"/>
        <v>0.171875</v>
      </c>
    </row>
    <row r="21" customHeight="1" spans="1:28">
      <c r="A21" s="242"/>
      <c r="B21" s="210"/>
      <c r="C21" s="106"/>
      <c r="D21" s="211"/>
      <c r="E21" s="212"/>
      <c r="F21" s="212"/>
      <c r="G21" s="22"/>
      <c r="H21" s="212"/>
      <c r="I21" s="212"/>
      <c r="J21" s="212"/>
      <c r="K21" s="212"/>
      <c r="M21" s="239"/>
      <c r="N21" s="25" t="s">
        <v>335</v>
      </c>
      <c r="O21" s="246">
        <f>五康!T369</f>
        <v>736.58</v>
      </c>
      <c r="P21" s="211">
        <f>五康!T370</f>
        <v>0.0575453125</v>
      </c>
      <c r="Q21" s="212">
        <f>五康!E468</f>
        <v>12800</v>
      </c>
      <c r="R21" s="212">
        <f>五康!B468</f>
        <v>26916</v>
      </c>
      <c r="S21" s="211">
        <f>五康!D468</f>
        <v>0.47555357408233</v>
      </c>
      <c r="T21" s="252"/>
      <c r="U21" s="212">
        <f>五康!Q370</f>
        <v>28611</v>
      </c>
      <c r="V21" s="211">
        <f t="shared" si="0"/>
        <v>0.447380378176226</v>
      </c>
      <c r="X21" s="211">
        <v>0.25</v>
      </c>
      <c r="Y21" s="211">
        <f t="shared" si="1"/>
        <v>0.1924546875</v>
      </c>
      <c r="Z21" s="246">
        <f t="shared" si="2"/>
        <v>2463.42</v>
      </c>
      <c r="AA21" s="246">
        <v>2200</v>
      </c>
      <c r="AB21" s="211">
        <f t="shared" si="3"/>
        <v>0.171875</v>
      </c>
    </row>
    <row r="22" customHeight="1" spans="1:28">
      <c r="A22" s="242"/>
      <c r="B22" s="210"/>
      <c r="C22" s="106"/>
      <c r="D22" s="211"/>
      <c r="E22" s="212"/>
      <c r="F22" s="212"/>
      <c r="G22" s="22"/>
      <c r="H22" s="212"/>
      <c r="I22" s="212"/>
      <c r="J22" s="212"/>
      <c r="K22" s="212"/>
      <c r="M22" s="239"/>
      <c r="N22" s="25" t="s">
        <v>336</v>
      </c>
      <c r="O22" s="246">
        <f>五康!U369</f>
        <v>791.08</v>
      </c>
      <c r="P22" s="211">
        <f>五康!U370</f>
        <v>0.061803125</v>
      </c>
      <c r="Q22" s="212">
        <f>五康!E469</f>
        <v>12800</v>
      </c>
      <c r="R22" s="212">
        <f>五康!B469</f>
        <v>28356</v>
      </c>
      <c r="S22" s="211">
        <f>五康!D469</f>
        <v>0.45140358301594</v>
      </c>
      <c r="T22" s="252"/>
      <c r="U22" s="212">
        <f>五康!R370</f>
        <v>30381</v>
      </c>
      <c r="V22" s="211">
        <f t="shared" si="0"/>
        <v>0.421315954050229</v>
      </c>
      <c r="X22" s="211">
        <v>0.25</v>
      </c>
      <c r="Y22" s="211">
        <f t="shared" si="1"/>
        <v>0.188196875</v>
      </c>
      <c r="Z22" s="246">
        <f t="shared" si="2"/>
        <v>2408.92</v>
      </c>
      <c r="AA22" s="246">
        <v>2200</v>
      </c>
      <c r="AB22" s="211">
        <f t="shared" si="3"/>
        <v>0.171875</v>
      </c>
    </row>
    <row r="23" customHeight="1" spans="1:28">
      <c r="A23" s="242" t="str">
        <f>五康!A470</f>
        <v>美兆卡F男</v>
      </c>
      <c r="B23" s="210">
        <f>五康!B470</f>
        <v>29973</v>
      </c>
      <c r="C23" s="106">
        <f>五康!C470</f>
        <v>6298</v>
      </c>
      <c r="D23" s="211">
        <f>五康!D470</f>
        <v>0.660594535081573</v>
      </c>
      <c r="E23" s="212">
        <f>五康!E470</f>
        <v>19800</v>
      </c>
      <c r="F23" s="212">
        <f>五康!F470</f>
        <v>5188</v>
      </c>
      <c r="G23" s="22">
        <f>五康!G470</f>
        <v>1</v>
      </c>
      <c r="H23" s="212">
        <f>五康!H470</f>
        <v>19800</v>
      </c>
      <c r="I23" s="212">
        <f>五康!I470</f>
        <v>5188</v>
      </c>
      <c r="J23" s="212">
        <f>五康!J470</f>
        <v>29973</v>
      </c>
      <c r="K23" s="212">
        <f>五康!K470</f>
        <v>6298</v>
      </c>
      <c r="M23" s="239"/>
      <c r="N23" s="247" t="s">
        <v>337</v>
      </c>
      <c r="O23" s="248">
        <f>五康!S446</f>
        <v>810.752</v>
      </c>
      <c r="P23" s="249">
        <f>五康!S447</f>
        <v>0.0409470707070707</v>
      </c>
      <c r="Q23" s="253">
        <f>五康!E470</f>
        <v>19800</v>
      </c>
      <c r="R23" s="253">
        <f>五康!B470</f>
        <v>29973</v>
      </c>
      <c r="S23" s="249">
        <f>五康!D470</f>
        <v>0.660594535081573</v>
      </c>
      <c r="T23" s="252"/>
      <c r="U23" s="253">
        <f>五康!P447</f>
        <v>32268</v>
      </c>
      <c r="V23" s="249">
        <f t="shared" si="0"/>
        <v>0.613611007809595</v>
      </c>
      <c r="X23" s="249">
        <v>0.25</v>
      </c>
      <c r="Y23" s="249">
        <f t="shared" si="1"/>
        <v>0.209052929292929</v>
      </c>
      <c r="Z23" s="248">
        <f t="shared" si="2"/>
        <v>4139.248</v>
      </c>
      <c r="AA23" s="248">
        <v>4000</v>
      </c>
      <c r="AB23" s="249">
        <f t="shared" si="3"/>
        <v>0.202020202020202</v>
      </c>
    </row>
    <row r="24" customHeight="1" spans="1:28">
      <c r="A24" s="242" t="str">
        <f>五康!A471</f>
        <v>美兆卡F女未婚</v>
      </c>
      <c r="B24" s="210">
        <f>五康!B471</f>
        <v>30213</v>
      </c>
      <c r="C24" s="106">
        <f>五康!C471</f>
        <v>6298</v>
      </c>
      <c r="D24" s="211">
        <f>五康!D471</f>
        <v>0.655347036044087</v>
      </c>
      <c r="E24" s="212">
        <f>五康!E471</f>
        <v>19800</v>
      </c>
      <c r="F24" s="212">
        <f>五康!F471</f>
        <v>5188</v>
      </c>
      <c r="G24" s="22">
        <f>五康!G471</f>
        <v>1</v>
      </c>
      <c r="H24" s="212">
        <f>五康!H471</f>
        <v>19800</v>
      </c>
      <c r="I24" s="212">
        <f>五康!I471</f>
        <v>5188</v>
      </c>
      <c r="J24" s="212">
        <f>五康!J471</f>
        <v>30213</v>
      </c>
      <c r="K24" s="212">
        <f>五康!K471</f>
        <v>6298</v>
      </c>
      <c r="M24" s="239"/>
      <c r="N24" s="247" t="s">
        <v>338</v>
      </c>
      <c r="O24" s="248">
        <f>五康!T446</f>
        <v>814.252</v>
      </c>
      <c r="P24" s="249">
        <f>五康!T447</f>
        <v>0.0411238383838384</v>
      </c>
      <c r="Q24" s="253">
        <f>五康!E471</f>
        <v>19800</v>
      </c>
      <c r="R24" s="253">
        <f>五康!B471</f>
        <v>30213</v>
      </c>
      <c r="S24" s="249">
        <f>五康!D471</f>
        <v>0.655347036044087</v>
      </c>
      <c r="T24" s="252"/>
      <c r="U24" s="253">
        <f>五康!Q447</f>
        <v>32628</v>
      </c>
      <c r="V24" s="249">
        <f t="shared" si="0"/>
        <v>0.606840750275837</v>
      </c>
      <c r="X24" s="249">
        <v>0.25</v>
      </c>
      <c r="Y24" s="249">
        <f t="shared" si="1"/>
        <v>0.208876161616162</v>
      </c>
      <c r="Z24" s="248">
        <f t="shared" si="2"/>
        <v>4135.748</v>
      </c>
      <c r="AA24" s="248">
        <v>4000</v>
      </c>
      <c r="AB24" s="249">
        <f t="shared" si="3"/>
        <v>0.202020202020202</v>
      </c>
    </row>
    <row r="25" customHeight="1" spans="1:28">
      <c r="A25" s="242" t="str">
        <f>五康!A472</f>
        <v>美兆卡F女已婚</v>
      </c>
      <c r="B25" s="210">
        <f>五康!B472</f>
        <v>31653</v>
      </c>
      <c r="C25" s="106">
        <f>五康!C472</f>
        <v>6298</v>
      </c>
      <c r="D25" s="211">
        <f>五康!D472</f>
        <v>0.625533124822292</v>
      </c>
      <c r="E25" s="212">
        <f>五康!E472</f>
        <v>19800</v>
      </c>
      <c r="F25" s="212">
        <f>五康!F472</f>
        <v>5188</v>
      </c>
      <c r="G25" s="22">
        <f>五康!G472</f>
        <v>1</v>
      </c>
      <c r="H25" s="212">
        <f>五康!H472</f>
        <v>19800</v>
      </c>
      <c r="I25" s="212">
        <f>五康!I472</f>
        <v>5188</v>
      </c>
      <c r="J25" s="212">
        <f>五康!J472</f>
        <v>31653</v>
      </c>
      <c r="K25" s="212">
        <f>五康!K472</f>
        <v>6298</v>
      </c>
      <c r="M25" s="239"/>
      <c r="N25" s="247" t="s">
        <v>339</v>
      </c>
      <c r="O25" s="248">
        <f>五康!U446</f>
        <v>868.752</v>
      </c>
      <c r="P25" s="249">
        <f>五康!U447</f>
        <v>0.0438763636363636</v>
      </c>
      <c r="Q25" s="253">
        <f>五康!E472</f>
        <v>19800</v>
      </c>
      <c r="R25" s="253">
        <f>五康!B472</f>
        <v>31653</v>
      </c>
      <c r="S25" s="249">
        <f>五康!D472</f>
        <v>0.625533124822292</v>
      </c>
      <c r="T25" s="254"/>
      <c r="U25" s="253">
        <f>五康!R447</f>
        <v>34398</v>
      </c>
      <c r="V25" s="249">
        <f t="shared" si="0"/>
        <v>0.575614861329147</v>
      </c>
      <c r="X25" s="249">
        <v>0.25</v>
      </c>
      <c r="Y25" s="249">
        <f t="shared" si="1"/>
        <v>0.206123636363636</v>
      </c>
      <c r="Z25" s="248">
        <f t="shared" si="2"/>
        <v>4081.248</v>
      </c>
      <c r="AA25" s="248">
        <v>4000</v>
      </c>
      <c r="AB25" s="249">
        <f t="shared" si="3"/>
        <v>0.202020202020202</v>
      </c>
    </row>
    <row r="26" customHeight="1" spans="1:11">
      <c r="A26" s="242"/>
      <c r="B26" s="210" t="str">
        <f>五康!B473</f>
        <v>总  计</v>
      </c>
      <c r="C26" s="106">
        <f>五康!C473</f>
        <v>80319</v>
      </c>
      <c r="D26" s="26" t="str">
        <f>五康!D473</f>
        <v>∕</v>
      </c>
      <c r="E26" s="218">
        <f>五康!E473</f>
        <v>189086</v>
      </c>
      <c r="F26" s="212">
        <f>五康!F473</f>
        <v>66837</v>
      </c>
      <c r="G26" s="26">
        <f>五康!G473</f>
        <v>24</v>
      </c>
      <c r="H26" s="212">
        <f>五康!H473</f>
        <v>189086</v>
      </c>
      <c r="I26" s="212">
        <f>五康!I473</f>
        <v>66837</v>
      </c>
      <c r="J26" s="212">
        <f>五康!J473</f>
        <v>412458</v>
      </c>
      <c r="K26" s="212">
        <f>五康!K473</f>
        <v>80319</v>
      </c>
    </row>
    <row r="27" customHeight="1" spans="2:3">
      <c r="B27" s="219" t="str">
        <f>五康!B474</f>
        <v>折扣说明：</v>
      </c>
      <c r="C27" s="243" t="str">
        <f>五康!C474</f>
        <v>C13,C14，动态血糖，腕式血氧4个项目按7折，24小时动态心电图按8折，基因不打折</v>
      </c>
    </row>
    <row r="28" customHeight="1" spans="2:6">
      <c r="B28" s="114" t="str">
        <f>五康!B475</f>
        <v>费用比例</v>
      </c>
      <c r="C28" s="114" t="str">
        <f>五康!C475</f>
        <v>费用金额</v>
      </c>
      <c r="D28" s="221"/>
      <c r="E28" s="222"/>
      <c r="F28" s="223" t="str">
        <f>五康!F475</f>
        <v>费用用途：</v>
      </c>
    </row>
    <row r="29" customHeight="1" spans="2:3">
      <c r="B29" s="224">
        <f>五康!B476</f>
        <v>0</v>
      </c>
      <c r="C29" s="225">
        <f>五康!C476</f>
        <v>0</v>
      </c>
    </row>
    <row r="30" customHeight="1" spans="2:7">
      <c r="B30" s="114" t="str">
        <f>五康!B477</f>
        <v>核算综合折扣</v>
      </c>
      <c r="C30" s="227">
        <f>五康!C477</f>
        <v>0.368065779688624</v>
      </c>
      <c r="D30" s="221"/>
      <c r="E30" s="114"/>
      <c r="F30" s="228" t="str">
        <f>五康!F477</f>
        <v>平均单价：</v>
      </c>
      <c r="G30" s="229">
        <f>五康!G477</f>
        <v>7878.58333333333</v>
      </c>
    </row>
    <row r="31" customHeight="1" spans="2:11">
      <c r="B31" s="114" t="str">
        <f>五康!B478</f>
        <v>备注：</v>
      </c>
      <c r="C31" s="230"/>
      <c r="D31" s="230"/>
      <c r="E31" s="230"/>
      <c r="F31" s="230"/>
      <c r="G31" s="230"/>
      <c r="H31" s="230"/>
      <c r="I31" s="230"/>
      <c r="J31" s="230"/>
      <c r="K31" s="230"/>
    </row>
    <row r="32" customHeight="1" spans="2:11">
      <c r="B32" s="244" t="str">
        <f>五康!B479</f>
        <v>上门讲解(次数）：</v>
      </c>
      <c r="C32" s="2"/>
      <c r="D32" s="7" t="str">
        <f>五康!D479</f>
        <v>一对一讲解（次数）：</v>
      </c>
      <c r="E32" s="7"/>
      <c r="F32" s="7"/>
      <c r="G32" s="221"/>
      <c r="H32" s="7" t="str">
        <f>五康!H479</f>
        <v>汇总分析报告（是或否）：是</v>
      </c>
      <c r="I32" s="7"/>
      <c r="J32" s="7"/>
      <c r="K32" s="2"/>
    </row>
    <row r="33" customHeight="1" spans="2:11">
      <c r="B33" s="114" t="str">
        <f>五康!B480</f>
        <v>销售员：</v>
      </c>
      <c r="C33" s="221"/>
      <c r="D33" s="223" t="str">
        <f>五康!D480</f>
        <v>销售经理：</v>
      </c>
      <c r="E33" s="223"/>
      <c r="F33" s="2"/>
      <c r="G33" s="223" t="str">
        <f>五康!G480</f>
        <v>销售总监：</v>
      </c>
      <c r="H33" s="223"/>
      <c r="I33" s="208"/>
      <c r="J33" s="208" t="str">
        <f>五康!J480</f>
        <v>总经理：</v>
      </c>
      <c r="K33" s="2"/>
    </row>
    <row r="34" customHeight="1" spans="2:11">
      <c r="B34" s="42"/>
      <c r="C34" s="231"/>
      <c r="D34" s="231"/>
      <c r="E34" s="231"/>
      <c r="F34" s="231"/>
      <c r="G34" s="232"/>
      <c r="H34" s="231"/>
      <c r="I34" s="231"/>
      <c r="J34" s="231"/>
      <c r="K34" s="231"/>
    </row>
    <row r="35" customHeight="1" spans="2:11">
      <c r="B35" s="7" t="str">
        <f>五康!B482</f>
        <v>历年折扣：</v>
      </c>
      <c r="C35" s="233" t="str">
        <f>五康!C482</f>
        <v>新订单</v>
      </c>
      <c r="D35" s="2" t="str">
        <f>五康!D482</f>
        <v>返利：</v>
      </c>
      <c r="E35" s="2" t="str">
        <f>五康!E482</f>
        <v>无</v>
      </c>
      <c r="F35" s="234"/>
      <c r="G35" s="234"/>
      <c r="H35" s="2"/>
      <c r="I35" s="2"/>
      <c r="J35" s="237"/>
      <c r="K35" s="238"/>
    </row>
  </sheetData>
  <mergeCells count="11">
    <mergeCell ref="C31:K31"/>
    <mergeCell ref="D32:F32"/>
    <mergeCell ref="H32:J32"/>
    <mergeCell ref="D33:E33"/>
    <mergeCell ref="G33:H33"/>
    <mergeCell ref="F35:G35"/>
    <mergeCell ref="M2:M4"/>
    <mergeCell ref="M5:M7"/>
    <mergeCell ref="M11:M13"/>
    <mergeCell ref="M23:M25"/>
    <mergeCell ref="T2:T25"/>
  </mergeCells>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Q518"/>
  <sheetViews>
    <sheetView topLeftCell="A16" workbookViewId="0">
      <selection activeCell="A43" sqref="$A43:$XFD43"/>
    </sheetView>
  </sheetViews>
  <sheetFormatPr defaultColWidth="9" defaultRowHeight="24" customHeight="1"/>
  <cols>
    <col min="1" max="1" width="13.775" style="6" customWidth="1"/>
    <col min="2" max="2" width="11.75" style="7" customWidth="1"/>
    <col min="3" max="3" width="25.6333333333333" style="2" customWidth="1"/>
    <col min="4" max="6" width="8.33333333333333" style="2" customWidth="1"/>
    <col min="7" max="9" width="16.5" style="2" customWidth="1"/>
    <col min="10" max="14" width="7.5" style="8" customWidth="1"/>
    <col min="15" max="21" width="7.5" style="1" customWidth="1"/>
    <col min="22" max="251" width="9" style="1"/>
  </cols>
  <sheetData>
    <row r="1" s="1" customFormat="1" customHeight="1" spans="1:15">
      <c r="A1" s="9"/>
      <c r="B1" s="10" t="s">
        <v>340</v>
      </c>
      <c r="C1" s="10"/>
      <c r="D1" s="10"/>
      <c r="E1" s="10"/>
      <c r="F1" s="10"/>
      <c r="G1" s="10"/>
      <c r="H1" s="10"/>
      <c r="I1" s="10"/>
      <c r="J1" s="10"/>
      <c r="K1" s="8"/>
      <c r="L1" s="8"/>
      <c r="M1" s="8"/>
      <c r="N1" s="8"/>
      <c r="O1" s="8"/>
    </row>
    <row r="2" s="1" customFormat="1" customHeight="1" spans="1:15">
      <c r="A2" s="11" t="s">
        <v>341</v>
      </c>
      <c r="B2" s="12" t="s">
        <v>342</v>
      </c>
      <c r="C2" s="12"/>
      <c r="D2" s="12"/>
      <c r="E2" s="12"/>
      <c r="F2" s="12"/>
      <c r="G2" s="12" t="s">
        <v>343</v>
      </c>
      <c r="H2" s="12"/>
      <c r="I2" s="12"/>
      <c r="J2" s="12"/>
      <c r="K2" s="86"/>
      <c r="L2" s="86"/>
      <c r="M2" s="86"/>
      <c r="N2" s="86"/>
      <c r="O2" s="86"/>
    </row>
    <row r="3" s="1" customFormat="1" customHeight="1" spans="1:15">
      <c r="A3" s="6"/>
      <c r="B3" s="12" t="s">
        <v>344</v>
      </c>
      <c r="C3" s="12"/>
      <c r="D3" s="12"/>
      <c r="E3" s="12"/>
      <c r="F3" s="12"/>
      <c r="G3" s="12" t="s">
        <v>345</v>
      </c>
      <c r="H3" s="12"/>
      <c r="I3" s="12"/>
      <c r="J3" s="12"/>
      <c r="K3" s="8"/>
      <c r="L3" s="8"/>
      <c r="M3" s="8"/>
      <c r="N3" s="8"/>
      <c r="O3" s="8"/>
    </row>
    <row r="4" s="1" customFormat="1" customHeight="1" spans="1:15">
      <c r="A4" s="6"/>
      <c r="B4" s="12" t="s">
        <v>346</v>
      </c>
      <c r="C4" s="12"/>
      <c r="D4" s="12"/>
      <c r="E4" s="12"/>
      <c r="F4" s="12"/>
      <c r="G4" s="12" t="s">
        <v>347</v>
      </c>
      <c r="H4" s="12"/>
      <c r="I4" s="12"/>
      <c r="J4" s="12"/>
      <c r="K4" s="8"/>
      <c r="L4" s="8"/>
      <c r="M4" s="8"/>
      <c r="N4" s="8"/>
      <c r="O4" s="8"/>
    </row>
    <row r="5" s="1" customFormat="1" customHeight="1" spans="1:15">
      <c r="A5" s="6"/>
      <c r="B5" s="12" t="s">
        <v>348</v>
      </c>
      <c r="C5" s="12"/>
      <c r="D5" s="12"/>
      <c r="E5" s="12"/>
      <c r="F5" s="12"/>
      <c r="G5" s="12" t="s">
        <v>348</v>
      </c>
      <c r="H5" s="12"/>
      <c r="I5" s="12"/>
      <c r="J5" s="12"/>
      <c r="K5" s="8"/>
      <c r="L5" s="8"/>
      <c r="M5" s="8"/>
      <c r="N5" s="8"/>
      <c r="O5" s="8"/>
    </row>
    <row r="6" s="1" customFormat="1" customHeight="1" spans="1:15">
      <c r="A6" s="6"/>
      <c r="B6" s="13" t="s">
        <v>349</v>
      </c>
      <c r="C6" s="13"/>
      <c r="D6" s="13"/>
      <c r="E6" s="13"/>
      <c r="F6" s="13"/>
      <c r="G6" s="13" t="s">
        <v>350</v>
      </c>
      <c r="H6" s="13"/>
      <c r="I6" s="13"/>
      <c r="J6" s="13"/>
      <c r="K6" s="8"/>
      <c r="L6" s="8"/>
      <c r="M6" s="8"/>
      <c r="N6" s="8"/>
      <c r="O6" s="8"/>
    </row>
    <row r="7" s="2" customFormat="1" customHeight="1" spans="1:21">
      <c r="A7" s="14" t="s">
        <v>351</v>
      </c>
      <c r="B7" s="15"/>
      <c r="C7" s="15"/>
      <c r="D7" s="15"/>
      <c r="E7" s="15"/>
      <c r="F7" s="15"/>
      <c r="G7" s="15"/>
      <c r="H7" s="15"/>
      <c r="I7" s="87"/>
      <c r="J7" s="14" t="s">
        <v>306</v>
      </c>
      <c r="K7" s="15"/>
      <c r="L7" s="15"/>
      <c r="M7" s="88" t="s">
        <v>352</v>
      </c>
      <c r="N7" s="89"/>
      <c r="O7" s="89"/>
      <c r="P7" s="14" t="s">
        <v>309</v>
      </c>
      <c r="Q7" s="15"/>
      <c r="R7" s="15"/>
      <c r="S7" s="88" t="s">
        <v>353</v>
      </c>
      <c r="T7" s="89"/>
      <c r="U7" s="89"/>
    </row>
    <row r="8" s="1" customFormat="1" customHeight="1" spans="1:21">
      <c r="A8" s="16" t="s">
        <v>354</v>
      </c>
      <c r="B8" s="17" t="s">
        <v>25</v>
      </c>
      <c r="C8" s="17"/>
      <c r="D8" s="17" t="s">
        <v>26</v>
      </c>
      <c r="E8" s="18" t="s">
        <v>355</v>
      </c>
      <c r="F8" s="18"/>
      <c r="G8" s="17" t="s">
        <v>28</v>
      </c>
      <c r="H8" s="17"/>
      <c r="I8" s="17"/>
      <c r="J8" s="90" t="s">
        <v>26</v>
      </c>
      <c r="K8" s="90" t="s">
        <v>356</v>
      </c>
      <c r="L8" s="91" t="s">
        <v>357</v>
      </c>
      <c r="M8" s="90" t="s">
        <v>26</v>
      </c>
      <c r="N8" s="90" t="s">
        <v>356</v>
      </c>
      <c r="O8" s="91" t="s">
        <v>357</v>
      </c>
      <c r="P8" s="90" t="s">
        <v>26</v>
      </c>
      <c r="Q8" s="90" t="s">
        <v>356</v>
      </c>
      <c r="R8" s="91" t="s">
        <v>357</v>
      </c>
      <c r="S8" s="90" t="s">
        <v>26</v>
      </c>
      <c r="T8" s="90" t="s">
        <v>356</v>
      </c>
      <c r="U8" s="91" t="s">
        <v>357</v>
      </c>
    </row>
    <row r="9" s="1" customFormat="1" customHeight="1" spans="1:21">
      <c r="A9" s="16"/>
      <c r="B9" s="17"/>
      <c r="C9" s="17"/>
      <c r="D9" s="17"/>
      <c r="E9" s="17" t="s">
        <v>358</v>
      </c>
      <c r="F9" s="17" t="s">
        <v>359</v>
      </c>
      <c r="G9" s="17"/>
      <c r="H9" s="17"/>
      <c r="I9" s="17"/>
      <c r="J9" s="90"/>
      <c r="K9" s="90"/>
      <c r="L9" s="92"/>
      <c r="M9" s="90"/>
      <c r="N9" s="90"/>
      <c r="O9" s="92"/>
      <c r="P9" s="90"/>
      <c r="Q9" s="90"/>
      <c r="R9" s="92"/>
      <c r="S9" s="90"/>
      <c r="T9" s="90"/>
      <c r="U9" s="92"/>
    </row>
    <row r="10" s="3" customFormat="1" customHeight="1" spans="1:21">
      <c r="A10" s="19" t="s">
        <v>360</v>
      </c>
      <c r="B10" s="20" t="s">
        <v>31</v>
      </c>
      <c r="C10" s="21" t="s">
        <v>32</v>
      </c>
      <c r="D10" s="22" t="s">
        <v>33</v>
      </c>
      <c r="E10" s="22" t="s">
        <v>33</v>
      </c>
      <c r="F10" s="22" t="s">
        <v>33</v>
      </c>
      <c r="G10" s="23" t="s">
        <v>34</v>
      </c>
      <c r="H10" s="24"/>
      <c r="I10" s="93"/>
      <c r="J10" s="94">
        <v>10</v>
      </c>
      <c r="K10" s="94">
        <v>10</v>
      </c>
      <c r="L10" s="95">
        <v>10</v>
      </c>
      <c r="M10" s="94">
        <v>10</v>
      </c>
      <c r="N10" s="94">
        <v>10</v>
      </c>
      <c r="O10" s="94">
        <v>10</v>
      </c>
      <c r="P10" s="96">
        <v>10</v>
      </c>
      <c r="Q10" s="96">
        <v>10</v>
      </c>
      <c r="R10" s="96">
        <v>10</v>
      </c>
      <c r="S10" s="119"/>
      <c r="T10" s="119"/>
      <c r="U10" s="119"/>
    </row>
    <row r="11" s="3" customFormat="1" customHeight="1" spans="1:21">
      <c r="A11" s="25" t="s">
        <v>361</v>
      </c>
      <c r="B11" s="26" t="s">
        <v>35</v>
      </c>
      <c r="C11" s="27" t="s">
        <v>36</v>
      </c>
      <c r="D11" s="22" t="s">
        <v>33</v>
      </c>
      <c r="E11" s="22" t="s">
        <v>33</v>
      </c>
      <c r="F11" s="22" t="s">
        <v>33</v>
      </c>
      <c r="G11" s="23" t="s">
        <v>37</v>
      </c>
      <c r="H11" s="24"/>
      <c r="I11" s="93"/>
      <c r="J11" s="97">
        <v>10</v>
      </c>
      <c r="K11" s="97">
        <v>10</v>
      </c>
      <c r="L11" s="98">
        <v>10</v>
      </c>
      <c r="M11" s="97">
        <v>15</v>
      </c>
      <c r="N11" s="97">
        <v>15</v>
      </c>
      <c r="O11" s="97">
        <v>15</v>
      </c>
      <c r="P11" s="96">
        <v>15</v>
      </c>
      <c r="Q11" s="96">
        <v>15</v>
      </c>
      <c r="R11" s="96">
        <v>15</v>
      </c>
      <c r="S11" s="119"/>
      <c r="T11" s="119"/>
      <c r="U11" s="119"/>
    </row>
    <row r="12" s="3" customFormat="1" customHeight="1" spans="1:21">
      <c r="A12" s="25" t="s">
        <v>362</v>
      </c>
      <c r="B12" s="26" t="s">
        <v>38</v>
      </c>
      <c r="C12" s="27" t="s">
        <v>39</v>
      </c>
      <c r="D12" s="22" t="s">
        <v>33</v>
      </c>
      <c r="E12" s="22" t="s">
        <v>33</v>
      </c>
      <c r="F12" s="22" t="s">
        <v>33</v>
      </c>
      <c r="G12" s="23" t="s">
        <v>40</v>
      </c>
      <c r="H12" s="24"/>
      <c r="I12" s="93"/>
      <c r="J12" s="97">
        <v>15</v>
      </c>
      <c r="K12" s="97">
        <v>15</v>
      </c>
      <c r="L12" s="98">
        <v>15</v>
      </c>
      <c r="M12" s="97">
        <v>15</v>
      </c>
      <c r="N12" s="97">
        <v>15</v>
      </c>
      <c r="O12" s="97">
        <v>15</v>
      </c>
      <c r="P12" s="96">
        <v>20</v>
      </c>
      <c r="Q12" s="96">
        <v>20</v>
      </c>
      <c r="R12" s="96">
        <v>20</v>
      </c>
      <c r="S12" s="119"/>
      <c r="T12" s="119"/>
      <c r="U12" s="119"/>
    </row>
    <row r="13" s="3" customFormat="1" customHeight="1" spans="1:21">
      <c r="A13" s="28" t="s">
        <v>363</v>
      </c>
      <c r="B13" s="29" t="s">
        <v>41</v>
      </c>
      <c r="C13" s="27" t="s">
        <v>42</v>
      </c>
      <c r="D13" s="22" t="s">
        <v>33</v>
      </c>
      <c r="E13" s="22" t="s">
        <v>33</v>
      </c>
      <c r="F13" s="22" t="s">
        <v>33</v>
      </c>
      <c r="G13" s="23" t="s">
        <v>43</v>
      </c>
      <c r="H13" s="24"/>
      <c r="I13" s="93"/>
      <c r="J13" s="97">
        <v>5</v>
      </c>
      <c r="K13" s="97">
        <v>5</v>
      </c>
      <c r="L13" s="98">
        <v>5</v>
      </c>
      <c r="M13" s="97">
        <v>5</v>
      </c>
      <c r="N13" s="97">
        <v>5</v>
      </c>
      <c r="O13" s="97">
        <v>5</v>
      </c>
      <c r="P13" s="99">
        <v>5</v>
      </c>
      <c r="Q13" s="99">
        <v>5</v>
      </c>
      <c r="R13" s="99">
        <v>5</v>
      </c>
      <c r="S13" s="119"/>
      <c r="T13" s="119"/>
      <c r="U13" s="119"/>
    </row>
    <row r="14" s="3" customFormat="1" customHeight="1" spans="1:21">
      <c r="A14" s="28" t="s">
        <v>364</v>
      </c>
      <c r="B14" s="30"/>
      <c r="C14" s="27" t="s">
        <v>365</v>
      </c>
      <c r="D14" s="22" t="s">
        <v>33</v>
      </c>
      <c r="E14" s="22" t="s">
        <v>33</v>
      </c>
      <c r="F14" s="22" t="s">
        <v>33</v>
      </c>
      <c r="G14" s="23" t="s">
        <v>47</v>
      </c>
      <c r="H14" s="24"/>
      <c r="I14" s="93"/>
      <c r="J14" s="97">
        <v>10</v>
      </c>
      <c r="K14" s="97">
        <v>10</v>
      </c>
      <c r="L14" s="97">
        <v>10</v>
      </c>
      <c r="M14" s="97">
        <v>15</v>
      </c>
      <c r="N14" s="97">
        <v>15</v>
      </c>
      <c r="O14" s="97">
        <v>15</v>
      </c>
      <c r="P14" s="97">
        <v>15</v>
      </c>
      <c r="Q14" s="97">
        <v>15</v>
      </c>
      <c r="R14" s="97">
        <v>15</v>
      </c>
      <c r="S14" s="119"/>
      <c r="T14" s="119"/>
      <c r="U14" s="119"/>
    </row>
    <row r="15" s="3" customFormat="1" customHeight="1" spans="1:21">
      <c r="A15" s="19" t="s">
        <v>366</v>
      </c>
      <c r="B15" s="31"/>
      <c r="C15" s="32" t="s">
        <v>52</v>
      </c>
      <c r="D15" s="22" t="s">
        <v>33</v>
      </c>
      <c r="E15" s="22" t="s">
        <v>33</v>
      </c>
      <c r="F15" s="22" t="s">
        <v>33</v>
      </c>
      <c r="G15" s="23" t="s">
        <v>53</v>
      </c>
      <c r="H15" s="24"/>
      <c r="I15" s="93"/>
      <c r="J15" s="97">
        <v>5</v>
      </c>
      <c r="K15" s="97">
        <v>5</v>
      </c>
      <c r="L15" s="98">
        <v>5</v>
      </c>
      <c r="M15" s="97">
        <v>5</v>
      </c>
      <c r="N15" s="97">
        <v>5</v>
      </c>
      <c r="O15" s="97">
        <v>5</v>
      </c>
      <c r="P15" s="99">
        <v>5</v>
      </c>
      <c r="Q15" s="99">
        <v>5</v>
      </c>
      <c r="R15" s="99">
        <v>5</v>
      </c>
      <c r="S15" s="119"/>
      <c r="T15" s="119"/>
      <c r="U15" s="119"/>
    </row>
    <row r="16" s="3" customFormat="1" customHeight="1" spans="1:21">
      <c r="A16" s="25" t="s">
        <v>367</v>
      </c>
      <c r="B16" s="26" t="s">
        <v>54</v>
      </c>
      <c r="C16" s="27" t="s">
        <v>55</v>
      </c>
      <c r="D16" s="22" t="s">
        <v>33</v>
      </c>
      <c r="E16" s="22" t="s">
        <v>33</v>
      </c>
      <c r="F16" s="22" t="s">
        <v>33</v>
      </c>
      <c r="G16" s="23" t="s">
        <v>56</v>
      </c>
      <c r="H16" s="24"/>
      <c r="I16" s="93"/>
      <c r="J16" s="97">
        <v>15</v>
      </c>
      <c r="K16" s="97">
        <v>15</v>
      </c>
      <c r="L16" s="98">
        <v>15</v>
      </c>
      <c r="M16" s="97">
        <v>15</v>
      </c>
      <c r="N16" s="97">
        <v>15</v>
      </c>
      <c r="O16" s="97">
        <v>15</v>
      </c>
      <c r="P16" s="99">
        <v>15</v>
      </c>
      <c r="Q16" s="99">
        <v>15</v>
      </c>
      <c r="R16" s="99">
        <v>15</v>
      </c>
      <c r="S16" s="119"/>
      <c r="T16" s="119"/>
      <c r="U16" s="119"/>
    </row>
    <row r="17" s="3" customFormat="1" customHeight="1" spans="1:21">
      <c r="A17" s="19" t="s">
        <v>368</v>
      </c>
      <c r="B17" s="33" t="s">
        <v>57</v>
      </c>
      <c r="C17" s="27" t="s">
        <v>58</v>
      </c>
      <c r="D17" s="22" t="s">
        <v>33</v>
      </c>
      <c r="E17" s="22" t="s">
        <v>33</v>
      </c>
      <c r="F17" s="22" t="s">
        <v>33</v>
      </c>
      <c r="G17" s="23" t="s">
        <v>59</v>
      </c>
      <c r="H17" s="24"/>
      <c r="I17" s="93"/>
      <c r="J17" s="97">
        <v>30</v>
      </c>
      <c r="K17" s="97">
        <v>30</v>
      </c>
      <c r="L17" s="98">
        <v>30</v>
      </c>
      <c r="M17" s="97">
        <v>30</v>
      </c>
      <c r="N17" s="97">
        <v>30</v>
      </c>
      <c r="O17" s="97">
        <v>30</v>
      </c>
      <c r="P17" s="99">
        <v>30</v>
      </c>
      <c r="Q17" s="99">
        <v>30</v>
      </c>
      <c r="R17" s="99">
        <v>30</v>
      </c>
      <c r="S17" s="119"/>
      <c r="T17" s="119"/>
      <c r="U17" s="119"/>
    </row>
    <row r="18" s="3" customFormat="1" customHeight="1" spans="1:22">
      <c r="A18" s="19" t="s">
        <v>369</v>
      </c>
      <c r="B18" s="33" t="s">
        <v>60</v>
      </c>
      <c r="C18" s="34" t="s">
        <v>61</v>
      </c>
      <c r="D18" s="22" t="s">
        <v>33</v>
      </c>
      <c r="E18" s="22" t="s">
        <v>33</v>
      </c>
      <c r="F18" s="22" t="s">
        <v>33</v>
      </c>
      <c r="G18" s="23" t="s">
        <v>62</v>
      </c>
      <c r="H18" s="24"/>
      <c r="I18" s="93"/>
      <c r="J18" s="97">
        <v>0</v>
      </c>
      <c r="K18" s="97">
        <v>0</v>
      </c>
      <c r="L18" s="97">
        <v>0</v>
      </c>
      <c r="M18" s="97">
        <v>0</v>
      </c>
      <c r="N18" s="97">
        <v>0</v>
      </c>
      <c r="O18" s="97">
        <v>0</v>
      </c>
      <c r="P18" s="97">
        <v>0</v>
      </c>
      <c r="Q18" s="97">
        <v>0</v>
      </c>
      <c r="R18" s="97">
        <v>0</v>
      </c>
      <c r="S18" s="119"/>
      <c r="T18" s="119"/>
      <c r="U18" s="119"/>
      <c r="V18" s="120" t="s">
        <v>370</v>
      </c>
    </row>
    <row r="19" s="3" customFormat="1" customHeight="1" spans="1:21">
      <c r="A19" s="25" t="s">
        <v>371</v>
      </c>
      <c r="B19" s="35" t="s">
        <v>372</v>
      </c>
      <c r="C19" s="27" t="s">
        <v>64</v>
      </c>
      <c r="D19" s="36"/>
      <c r="E19" s="36"/>
      <c r="F19" s="36" t="s">
        <v>33</v>
      </c>
      <c r="G19" s="37" t="s">
        <v>65</v>
      </c>
      <c r="H19" s="38"/>
      <c r="I19" s="100"/>
      <c r="J19" s="101"/>
      <c r="K19" s="101"/>
      <c r="L19" s="101">
        <v>20</v>
      </c>
      <c r="M19" s="101"/>
      <c r="N19" s="101"/>
      <c r="O19" s="101">
        <v>20</v>
      </c>
      <c r="P19" s="102"/>
      <c r="Q19" s="102"/>
      <c r="R19" s="102">
        <v>30</v>
      </c>
      <c r="S19" s="119"/>
      <c r="T19" s="119"/>
      <c r="U19" s="119"/>
    </row>
    <row r="20" s="3" customFormat="1" customHeight="1" spans="1:21">
      <c r="A20" s="25" t="s">
        <v>373</v>
      </c>
      <c r="B20" s="39"/>
      <c r="C20" s="27" t="s">
        <v>66</v>
      </c>
      <c r="D20" s="40"/>
      <c r="E20" s="40"/>
      <c r="F20" s="40"/>
      <c r="G20" s="41"/>
      <c r="H20" s="42"/>
      <c r="I20" s="103"/>
      <c r="J20" s="104"/>
      <c r="K20" s="104"/>
      <c r="L20" s="104"/>
      <c r="M20" s="104"/>
      <c r="N20" s="104"/>
      <c r="O20" s="104"/>
      <c r="P20" s="105"/>
      <c r="Q20" s="105"/>
      <c r="R20" s="105"/>
      <c r="S20" s="119"/>
      <c r="T20" s="119"/>
      <c r="U20" s="119"/>
    </row>
    <row r="21" s="3" customFormat="1" customHeight="1" spans="1:21">
      <c r="A21" s="25" t="s">
        <v>374</v>
      </c>
      <c r="B21" s="26"/>
      <c r="C21" s="43" t="s">
        <v>67</v>
      </c>
      <c r="D21" s="44"/>
      <c r="E21" s="27"/>
      <c r="F21" s="22" t="s">
        <v>33</v>
      </c>
      <c r="G21" s="23" t="s">
        <v>68</v>
      </c>
      <c r="H21" s="24"/>
      <c r="I21" s="93"/>
      <c r="J21" s="106"/>
      <c r="K21" s="106"/>
      <c r="L21" s="95">
        <v>100</v>
      </c>
      <c r="M21" s="106"/>
      <c r="N21" s="106"/>
      <c r="O21" s="94">
        <v>180</v>
      </c>
      <c r="P21" s="96"/>
      <c r="Q21" s="96"/>
      <c r="R21" s="96">
        <v>200</v>
      </c>
      <c r="S21" s="119"/>
      <c r="T21" s="119"/>
      <c r="U21" s="119">
        <v>11.5</v>
      </c>
    </row>
    <row r="22" s="3" customFormat="1" customHeight="1" spans="1:21">
      <c r="A22" s="25" t="s">
        <v>375</v>
      </c>
      <c r="B22" s="26" t="s">
        <v>70</v>
      </c>
      <c r="C22" s="27" t="s">
        <v>70</v>
      </c>
      <c r="D22" s="22" t="s">
        <v>33</v>
      </c>
      <c r="E22" s="22" t="s">
        <v>33</v>
      </c>
      <c r="F22" s="22" t="s">
        <v>33</v>
      </c>
      <c r="G22" s="23" t="s">
        <v>71</v>
      </c>
      <c r="H22" s="24"/>
      <c r="I22" s="93"/>
      <c r="J22" s="106">
        <v>40</v>
      </c>
      <c r="K22" s="106">
        <v>40</v>
      </c>
      <c r="L22" s="106">
        <v>40</v>
      </c>
      <c r="M22" s="106">
        <v>40</v>
      </c>
      <c r="N22" s="106">
        <v>40</v>
      </c>
      <c r="O22" s="106">
        <v>40</v>
      </c>
      <c r="P22" s="106">
        <v>40</v>
      </c>
      <c r="Q22" s="106">
        <v>40</v>
      </c>
      <c r="R22" s="106">
        <v>40</v>
      </c>
      <c r="S22" s="121"/>
      <c r="T22" s="121"/>
      <c r="U22" s="121"/>
    </row>
    <row r="23" s="3" customFormat="1" customHeight="1" spans="1:21">
      <c r="A23" s="25" t="s">
        <v>376</v>
      </c>
      <c r="B23" s="26" t="s">
        <v>377</v>
      </c>
      <c r="C23" s="27" t="s">
        <v>73</v>
      </c>
      <c r="D23" s="22" t="s">
        <v>33</v>
      </c>
      <c r="E23" s="22" t="s">
        <v>33</v>
      </c>
      <c r="F23" s="22" t="s">
        <v>33</v>
      </c>
      <c r="G23" s="23" t="s">
        <v>74</v>
      </c>
      <c r="H23" s="24"/>
      <c r="I23" s="93"/>
      <c r="J23" s="94">
        <v>12</v>
      </c>
      <c r="K23" s="94">
        <v>12</v>
      </c>
      <c r="L23" s="95">
        <v>12</v>
      </c>
      <c r="M23" s="94">
        <v>12</v>
      </c>
      <c r="N23" s="94">
        <v>12</v>
      </c>
      <c r="O23" s="94">
        <v>12</v>
      </c>
      <c r="P23" s="96">
        <v>15</v>
      </c>
      <c r="Q23" s="96">
        <v>15</v>
      </c>
      <c r="R23" s="96">
        <v>15</v>
      </c>
      <c r="S23" s="119" t="s">
        <v>378</v>
      </c>
      <c r="T23" s="119" t="s">
        <v>378</v>
      </c>
      <c r="U23" s="119" t="s">
        <v>378</v>
      </c>
    </row>
    <row r="24" s="3" customFormat="1" ht="44.25" customHeight="1" spans="1:21">
      <c r="A24" s="25" t="s">
        <v>379</v>
      </c>
      <c r="B24" s="45" t="s">
        <v>75</v>
      </c>
      <c r="C24" s="46" t="s">
        <v>380</v>
      </c>
      <c r="D24" s="22" t="s">
        <v>33</v>
      </c>
      <c r="E24" s="22" t="s">
        <v>33</v>
      </c>
      <c r="F24" s="22" t="s">
        <v>33</v>
      </c>
      <c r="G24" s="23" t="s">
        <v>381</v>
      </c>
      <c r="H24" s="24"/>
      <c r="I24" s="93"/>
      <c r="J24" s="106">
        <v>110</v>
      </c>
      <c r="K24" s="106">
        <v>110</v>
      </c>
      <c r="L24" s="107">
        <v>110</v>
      </c>
      <c r="M24" s="106">
        <v>110</v>
      </c>
      <c r="N24" s="106">
        <v>110</v>
      </c>
      <c r="O24" s="106">
        <v>110</v>
      </c>
      <c r="P24" s="108">
        <v>110</v>
      </c>
      <c r="Q24" s="108">
        <v>110</v>
      </c>
      <c r="R24" s="108">
        <v>110</v>
      </c>
      <c r="S24" s="121">
        <v>2.13</v>
      </c>
      <c r="T24" s="121">
        <v>2.13</v>
      </c>
      <c r="U24" s="121">
        <v>2.13</v>
      </c>
    </row>
    <row r="25" s="3" customFormat="1" customHeight="1" spans="1:21">
      <c r="A25" s="25" t="s">
        <v>382</v>
      </c>
      <c r="B25" s="47" t="s">
        <v>94</v>
      </c>
      <c r="C25" s="27" t="s">
        <v>95</v>
      </c>
      <c r="D25" s="22" t="s">
        <v>33</v>
      </c>
      <c r="E25" s="22" t="s">
        <v>33</v>
      </c>
      <c r="F25" s="22" t="s">
        <v>33</v>
      </c>
      <c r="G25" s="23" t="s">
        <v>96</v>
      </c>
      <c r="H25" s="24"/>
      <c r="I25" s="93"/>
      <c r="J25" s="106">
        <v>10</v>
      </c>
      <c r="K25" s="106">
        <v>10</v>
      </c>
      <c r="L25" s="107">
        <v>10</v>
      </c>
      <c r="M25" s="106">
        <v>10</v>
      </c>
      <c r="N25" s="106">
        <v>10</v>
      </c>
      <c r="O25" s="106">
        <v>10</v>
      </c>
      <c r="P25" s="108">
        <v>10</v>
      </c>
      <c r="Q25" s="108">
        <v>10</v>
      </c>
      <c r="R25" s="108">
        <v>10</v>
      </c>
      <c r="S25" s="121">
        <v>0.09</v>
      </c>
      <c r="T25" s="121">
        <v>0.09</v>
      </c>
      <c r="U25" s="121">
        <v>0.09</v>
      </c>
    </row>
    <row r="26" s="3" customFormat="1" customHeight="1" spans="1:21">
      <c r="A26" s="25" t="s">
        <v>383</v>
      </c>
      <c r="B26" s="35" t="s">
        <v>384</v>
      </c>
      <c r="C26" s="34" t="s">
        <v>385</v>
      </c>
      <c r="D26" s="22" t="s">
        <v>33</v>
      </c>
      <c r="E26" s="22" t="s">
        <v>33</v>
      </c>
      <c r="F26" s="22" t="s">
        <v>33</v>
      </c>
      <c r="G26" s="48" t="s">
        <v>386</v>
      </c>
      <c r="H26" s="49"/>
      <c r="I26" s="109"/>
      <c r="J26" s="106">
        <v>10</v>
      </c>
      <c r="K26" s="106">
        <v>10</v>
      </c>
      <c r="L26" s="107">
        <v>10</v>
      </c>
      <c r="M26" s="106">
        <v>10</v>
      </c>
      <c r="N26" s="106">
        <v>10</v>
      </c>
      <c r="O26" s="106">
        <v>10</v>
      </c>
      <c r="P26" s="96">
        <v>12</v>
      </c>
      <c r="Q26" s="96">
        <v>12</v>
      </c>
      <c r="R26" s="96">
        <v>12</v>
      </c>
      <c r="S26" s="119">
        <v>0.15</v>
      </c>
      <c r="T26" s="119">
        <v>0.15</v>
      </c>
      <c r="U26" s="119">
        <v>0.15</v>
      </c>
    </row>
    <row r="27" s="3" customFormat="1" customHeight="1" spans="1:21">
      <c r="A27" s="25" t="s">
        <v>387</v>
      </c>
      <c r="B27" s="39"/>
      <c r="C27" s="27" t="s">
        <v>102</v>
      </c>
      <c r="D27" s="22" t="s">
        <v>33</v>
      </c>
      <c r="E27" s="22" t="s">
        <v>33</v>
      </c>
      <c r="F27" s="22" t="s">
        <v>33</v>
      </c>
      <c r="G27" s="50"/>
      <c r="H27" s="51"/>
      <c r="I27" s="110"/>
      <c r="J27" s="106">
        <v>10</v>
      </c>
      <c r="K27" s="106">
        <v>10</v>
      </c>
      <c r="L27" s="107">
        <v>10</v>
      </c>
      <c r="M27" s="106">
        <v>10</v>
      </c>
      <c r="N27" s="106">
        <v>10</v>
      </c>
      <c r="O27" s="106">
        <v>10</v>
      </c>
      <c r="P27" s="96">
        <v>12</v>
      </c>
      <c r="Q27" s="96">
        <v>12</v>
      </c>
      <c r="R27" s="96">
        <v>12</v>
      </c>
      <c r="S27" s="119">
        <v>0.33</v>
      </c>
      <c r="T27" s="119">
        <v>0.33</v>
      </c>
      <c r="U27" s="119">
        <v>0.33</v>
      </c>
    </row>
    <row r="28" s="3" customFormat="1" customHeight="1" spans="1:21">
      <c r="A28" s="19" t="s">
        <v>388</v>
      </c>
      <c r="B28" s="39"/>
      <c r="C28" s="32" t="s">
        <v>103</v>
      </c>
      <c r="D28" s="22" t="s">
        <v>33</v>
      </c>
      <c r="E28" s="22" t="s">
        <v>33</v>
      </c>
      <c r="F28" s="22" t="s">
        <v>33</v>
      </c>
      <c r="G28" s="52" t="s">
        <v>389</v>
      </c>
      <c r="H28" s="53"/>
      <c r="I28" s="111"/>
      <c r="J28" s="97">
        <v>20</v>
      </c>
      <c r="K28" s="97">
        <v>20</v>
      </c>
      <c r="L28" s="98">
        <v>20</v>
      </c>
      <c r="M28" s="97">
        <v>25</v>
      </c>
      <c r="N28" s="97">
        <v>25</v>
      </c>
      <c r="O28" s="97">
        <v>25</v>
      </c>
      <c r="P28" s="96">
        <v>25</v>
      </c>
      <c r="Q28" s="96">
        <v>25</v>
      </c>
      <c r="R28" s="96">
        <v>25</v>
      </c>
      <c r="S28" s="119">
        <v>0.96</v>
      </c>
      <c r="T28" s="119">
        <v>0.96</v>
      </c>
      <c r="U28" s="119">
        <v>0.96</v>
      </c>
    </row>
    <row r="29" s="3" customFormat="1" customHeight="1" spans="1:21">
      <c r="A29" s="19" t="s">
        <v>390</v>
      </c>
      <c r="B29" s="54"/>
      <c r="C29" s="32" t="s">
        <v>105</v>
      </c>
      <c r="D29" s="22" t="s">
        <v>33</v>
      </c>
      <c r="E29" s="22" t="s">
        <v>33</v>
      </c>
      <c r="F29" s="22" t="s">
        <v>33</v>
      </c>
      <c r="G29" s="52" t="s">
        <v>391</v>
      </c>
      <c r="H29" s="53"/>
      <c r="I29" s="111"/>
      <c r="J29" s="97">
        <v>20</v>
      </c>
      <c r="K29" s="97">
        <v>20</v>
      </c>
      <c r="L29" s="98">
        <v>20</v>
      </c>
      <c r="M29" s="97">
        <v>25</v>
      </c>
      <c r="N29" s="97">
        <v>25</v>
      </c>
      <c r="O29" s="97">
        <v>25</v>
      </c>
      <c r="P29" s="96">
        <v>25</v>
      </c>
      <c r="Q29" s="96">
        <v>25</v>
      </c>
      <c r="R29" s="96">
        <v>25</v>
      </c>
      <c r="S29" s="119">
        <v>1.29</v>
      </c>
      <c r="T29" s="119">
        <v>1.29</v>
      </c>
      <c r="U29" s="119">
        <v>1.29</v>
      </c>
    </row>
    <row r="30" s="3" customFormat="1" customHeight="1" spans="1:21">
      <c r="A30" s="19" t="s">
        <v>392</v>
      </c>
      <c r="B30" s="33" t="s">
        <v>109</v>
      </c>
      <c r="C30" s="21" t="s">
        <v>393</v>
      </c>
      <c r="D30" s="22" t="s">
        <v>33</v>
      </c>
      <c r="E30" s="22" t="s">
        <v>33</v>
      </c>
      <c r="F30" s="22" t="s">
        <v>33</v>
      </c>
      <c r="G30" s="55"/>
      <c r="H30" s="24"/>
      <c r="I30" s="93"/>
      <c r="J30" s="97">
        <v>30</v>
      </c>
      <c r="K30" s="97">
        <v>30</v>
      </c>
      <c r="L30" s="98">
        <v>30</v>
      </c>
      <c r="M30" s="97">
        <v>30</v>
      </c>
      <c r="N30" s="97">
        <v>30</v>
      </c>
      <c r="O30" s="97">
        <v>30</v>
      </c>
      <c r="P30" s="96">
        <v>40</v>
      </c>
      <c r="Q30" s="96">
        <v>40</v>
      </c>
      <c r="R30" s="96">
        <v>40</v>
      </c>
      <c r="S30" s="119">
        <v>1.47</v>
      </c>
      <c r="T30" s="119">
        <v>1.47</v>
      </c>
      <c r="U30" s="119">
        <v>1.47</v>
      </c>
    </row>
    <row r="31" s="3" customFormat="1" customHeight="1" spans="1:21">
      <c r="A31" s="19" t="s">
        <v>394</v>
      </c>
      <c r="B31" s="54" t="s">
        <v>116</v>
      </c>
      <c r="C31" s="56" t="s">
        <v>119</v>
      </c>
      <c r="D31" s="22" t="s">
        <v>33</v>
      </c>
      <c r="E31" s="22" t="s">
        <v>33</v>
      </c>
      <c r="F31" s="22" t="s">
        <v>33</v>
      </c>
      <c r="G31" s="23" t="s">
        <v>120</v>
      </c>
      <c r="H31" s="24"/>
      <c r="I31" s="93"/>
      <c r="J31" s="97">
        <v>100</v>
      </c>
      <c r="K31" s="97">
        <v>100</v>
      </c>
      <c r="L31" s="98">
        <v>100</v>
      </c>
      <c r="M31" s="97">
        <v>100</v>
      </c>
      <c r="N31" s="97">
        <v>100</v>
      </c>
      <c r="O31" s="97">
        <v>100</v>
      </c>
      <c r="P31" s="96">
        <v>120</v>
      </c>
      <c r="Q31" s="96">
        <v>120</v>
      </c>
      <c r="R31" s="96">
        <v>120</v>
      </c>
      <c r="S31" s="119"/>
      <c r="T31" s="119"/>
      <c r="U31" s="119"/>
    </row>
    <row r="32" s="3" customFormat="1" customHeight="1" spans="1:21">
      <c r="A32" s="19" t="s">
        <v>395</v>
      </c>
      <c r="B32" s="57" t="s">
        <v>396</v>
      </c>
      <c r="C32" s="58" t="s">
        <v>397</v>
      </c>
      <c r="D32" s="22" t="s">
        <v>33</v>
      </c>
      <c r="E32" s="22"/>
      <c r="F32" s="22"/>
      <c r="G32" s="59" t="s">
        <v>398</v>
      </c>
      <c r="H32" s="59"/>
      <c r="I32" s="59"/>
      <c r="J32" s="94">
        <v>400</v>
      </c>
      <c r="K32" s="106"/>
      <c r="L32" s="94"/>
      <c r="M32" s="94">
        <v>450</v>
      </c>
      <c r="N32" s="94"/>
      <c r="O32" s="94"/>
      <c r="P32" s="94">
        <v>450</v>
      </c>
      <c r="Q32" s="94"/>
      <c r="R32" s="94"/>
      <c r="S32" s="119">
        <v>110.1</v>
      </c>
      <c r="T32" s="119"/>
      <c r="U32" s="119"/>
    </row>
    <row r="33" s="3" customFormat="1" customHeight="1" spans="1:21">
      <c r="A33" s="60" t="s">
        <v>399</v>
      </c>
      <c r="B33" s="57" t="s">
        <v>400</v>
      </c>
      <c r="C33" s="58" t="s">
        <v>401</v>
      </c>
      <c r="D33" s="22"/>
      <c r="E33" s="22" t="s">
        <v>33</v>
      </c>
      <c r="F33" s="22" t="s">
        <v>33</v>
      </c>
      <c r="G33" s="59" t="s">
        <v>402</v>
      </c>
      <c r="H33" s="59"/>
      <c r="I33" s="59"/>
      <c r="J33" s="94"/>
      <c r="K33" s="94">
        <v>400</v>
      </c>
      <c r="L33" s="94">
        <v>400</v>
      </c>
      <c r="M33" s="94"/>
      <c r="N33" s="94">
        <v>450</v>
      </c>
      <c r="O33" s="94">
        <v>450</v>
      </c>
      <c r="P33" s="94"/>
      <c r="Q33" s="94">
        <v>450</v>
      </c>
      <c r="R33" s="94">
        <v>450</v>
      </c>
      <c r="S33" s="119"/>
      <c r="T33" s="119">
        <v>113.6</v>
      </c>
      <c r="U33" s="119">
        <v>113.6</v>
      </c>
    </row>
    <row r="34" s="3" customFormat="1" customHeight="1" spans="1:21">
      <c r="A34" s="19" t="s">
        <v>403</v>
      </c>
      <c r="B34" s="20" t="s">
        <v>142</v>
      </c>
      <c r="C34" s="34" t="s">
        <v>143</v>
      </c>
      <c r="D34" s="22" t="s">
        <v>33</v>
      </c>
      <c r="E34" s="22" t="s">
        <v>33</v>
      </c>
      <c r="F34" s="22" t="s">
        <v>33</v>
      </c>
      <c r="G34" s="23" t="s">
        <v>144</v>
      </c>
      <c r="H34" s="24"/>
      <c r="I34" s="93"/>
      <c r="J34" s="94">
        <v>130</v>
      </c>
      <c r="K34" s="94">
        <v>130</v>
      </c>
      <c r="L34" s="95">
        <v>130</v>
      </c>
      <c r="M34" s="94">
        <v>130</v>
      </c>
      <c r="N34" s="94">
        <v>130</v>
      </c>
      <c r="O34" s="94">
        <v>130</v>
      </c>
      <c r="P34" s="96">
        <v>130</v>
      </c>
      <c r="Q34" s="96">
        <v>130</v>
      </c>
      <c r="R34" s="96">
        <v>130</v>
      </c>
      <c r="S34" s="119">
        <v>14.74</v>
      </c>
      <c r="T34" s="119">
        <v>14.74</v>
      </c>
      <c r="U34" s="119">
        <v>14.74</v>
      </c>
    </row>
    <row r="35" s="3" customFormat="1" customHeight="1" spans="1:21">
      <c r="A35" s="19" t="s">
        <v>404</v>
      </c>
      <c r="B35" s="61" t="s">
        <v>405</v>
      </c>
      <c r="C35" s="32" t="s">
        <v>406</v>
      </c>
      <c r="D35" s="22" t="s">
        <v>33</v>
      </c>
      <c r="E35" s="22" t="s">
        <v>33</v>
      </c>
      <c r="F35" s="22" t="s">
        <v>33</v>
      </c>
      <c r="G35" s="23" t="s">
        <v>147</v>
      </c>
      <c r="H35" s="24"/>
      <c r="I35" s="93"/>
      <c r="J35" s="97">
        <v>80</v>
      </c>
      <c r="K35" s="97">
        <v>80</v>
      </c>
      <c r="L35" s="98">
        <v>80</v>
      </c>
      <c r="M35" s="97">
        <v>80</v>
      </c>
      <c r="N35" s="97">
        <v>80</v>
      </c>
      <c r="O35" s="97">
        <v>80</v>
      </c>
      <c r="P35" s="96">
        <v>100</v>
      </c>
      <c r="Q35" s="96">
        <v>100</v>
      </c>
      <c r="R35" s="96">
        <v>100</v>
      </c>
      <c r="S35" s="119">
        <v>2.3</v>
      </c>
      <c r="T35" s="119">
        <v>2.3</v>
      </c>
      <c r="U35" s="119">
        <v>2.3</v>
      </c>
    </row>
    <row r="36" s="3" customFormat="1" customHeight="1" spans="1:21">
      <c r="A36" s="62">
        <v>66526</v>
      </c>
      <c r="B36" s="63" t="s">
        <v>407</v>
      </c>
      <c r="C36" s="27" t="s">
        <v>230</v>
      </c>
      <c r="D36" s="22" t="s">
        <v>33</v>
      </c>
      <c r="E36" s="22" t="s">
        <v>33</v>
      </c>
      <c r="F36" s="22" t="s">
        <v>33</v>
      </c>
      <c r="G36" s="64" t="s">
        <v>231</v>
      </c>
      <c r="H36" s="65"/>
      <c r="I36" s="112"/>
      <c r="J36" s="94">
        <v>96</v>
      </c>
      <c r="K36" s="94">
        <v>96</v>
      </c>
      <c r="L36" s="95">
        <v>96</v>
      </c>
      <c r="M36" s="94">
        <v>106</v>
      </c>
      <c r="N36" s="94">
        <v>106</v>
      </c>
      <c r="O36" s="94">
        <v>106</v>
      </c>
      <c r="P36" s="96">
        <v>120</v>
      </c>
      <c r="Q36" s="96">
        <v>120</v>
      </c>
      <c r="R36" s="96">
        <v>120</v>
      </c>
      <c r="S36" s="119">
        <v>12.76</v>
      </c>
      <c r="T36" s="119">
        <v>12.76</v>
      </c>
      <c r="U36" s="119">
        <v>12.76</v>
      </c>
    </row>
    <row r="37" s="3" customFormat="1" customHeight="1" spans="1:21">
      <c r="A37" s="25" t="s">
        <v>408</v>
      </c>
      <c r="B37" s="29" t="s">
        <v>150</v>
      </c>
      <c r="C37" s="27" t="s">
        <v>151</v>
      </c>
      <c r="D37" s="22" t="s">
        <v>33</v>
      </c>
      <c r="E37" s="22" t="s">
        <v>33</v>
      </c>
      <c r="F37" s="22" t="s">
        <v>33</v>
      </c>
      <c r="G37" s="66" t="s">
        <v>409</v>
      </c>
      <c r="H37" s="66"/>
      <c r="I37" s="66"/>
      <c r="J37" s="106">
        <v>70</v>
      </c>
      <c r="K37" s="106">
        <v>70</v>
      </c>
      <c r="L37" s="106">
        <v>70</v>
      </c>
      <c r="M37" s="106">
        <v>70</v>
      </c>
      <c r="N37" s="106">
        <v>70</v>
      </c>
      <c r="O37" s="106">
        <v>70</v>
      </c>
      <c r="P37" s="96">
        <v>80</v>
      </c>
      <c r="Q37" s="96">
        <v>80</v>
      </c>
      <c r="R37" s="96">
        <v>80</v>
      </c>
      <c r="S37" s="119"/>
      <c r="T37" s="119"/>
      <c r="U37" s="119"/>
    </row>
    <row r="38" s="3" customFormat="1" customHeight="1" spans="1:21">
      <c r="A38" s="19" t="s">
        <v>410</v>
      </c>
      <c r="B38" s="30"/>
      <c r="C38" s="32" t="s">
        <v>153</v>
      </c>
      <c r="D38" s="22" t="s">
        <v>33</v>
      </c>
      <c r="E38" s="22" t="s">
        <v>33</v>
      </c>
      <c r="F38" s="22" t="s">
        <v>33</v>
      </c>
      <c r="G38" s="66" t="s">
        <v>154</v>
      </c>
      <c r="H38" s="66"/>
      <c r="I38" s="66"/>
      <c r="J38" s="97">
        <v>60</v>
      </c>
      <c r="K38" s="97">
        <v>60</v>
      </c>
      <c r="L38" s="97">
        <v>60</v>
      </c>
      <c r="M38" s="106">
        <v>70</v>
      </c>
      <c r="N38" s="106">
        <v>70</v>
      </c>
      <c r="O38" s="106">
        <v>70</v>
      </c>
      <c r="P38" s="96">
        <v>80</v>
      </c>
      <c r="Q38" s="96">
        <v>80</v>
      </c>
      <c r="R38" s="96">
        <v>80</v>
      </c>
      <c r="S38" s="119"/>
      <c r="T38" s="119"/>
      <c r="U38" s="119"/>
    </row>
    <row r="39" s="3" customFormat="1" customHeight="1" spans="1:21">
      <c r="A39" s="25" t="s">
        <v>411</v>
      </c>
      <c r="B39" s="30"/>
      <c r="C39" s="32" t="s">
        <v>155</v>
      </c>
      <c r="D39" s="22" t="s">
        <v>33</v>
      </c>
      <c r="E39" s="22"/>
      <c r="F39" s="22"/>
      <c r="G39" s="66" t="s">
        <v>156</v>
      </c>
      <c r="H39" s="66"/>
      <c r="I39" s="66"/>
      <c r="J39" s="94">
        <v>60</v>
      </c>
      <c r="K39" s="106"/>
      <c r="L39" s="106"/>
      <c r="M39" s="94">
        <v>60</v>
      </c>
      <c r="N39" s="106"/>
      <c r="O39" s="106"/>
      <c r="P39" s="96">
        <v>60</v>
      </c>
      <c r="Q39" s="96"/>
      <c r="R39" s="96"/>
      <c r="S39" s="119"/>
      <c r="T39" s="119"/>
      <c r="U39" s="119"/>
    </row>
    <row r="40" s="3" customFormat="1" customHeight="1" spans="1:21">
      <c r="A40" s="25" t="s">
        <v>412</v>
      </c>
      <c r="B40" s="30"/>
      <c r="C40" s="32" t="s">
        <v>157</v>
      </c>
      <c r="D40" s="27"/>
      <c r="E40" s="22" t="s">
        <v>33</v>
      </c>
      <c r="F40" s="22" t="s">
        <v>33</v>
      </c>
      <c r="G40" s="66" t="s">
        <v>413</v>
      </c>
      <c r="H40" s="66"/>
      <c r="I40" s="66"/>
      <c r="J40" s="106"/>
      <c r="K40" s="97">
        <v>80</v>
      </c>
      <c r="L40" s="97">
        <v>80</v>
      </c>
      <c r="M40" s="106"/>
      <c r="N40" s="97">
        <v>80</v>
      </c>
      <c r="O40" s="97">
        <v>80</v>
      </c>
      <c r="P40" s="96"/>
      <c r="Q40" s="96">
        <v>100</v>
      </c>
      <c r="R40" s="96">
        <v>100</v>
      </c>
      <c r="S40" s="119"/>
      <c r="T40" s="119"/>
      <c r="U40" s="119"/>
    </row>
    <row r="41" s="3" customFormat="1" customHeight="1" spans="1:21">
      <c r="A41" s="25" t="s">
        <v>414</v>
      </c>
      <c r="B41" s="30"/>
      <c r="C41" s="32" t="s">
        <v>159</v>
      </c>
      <c r="D41" s="27"/>
      <c r="E41" s="22" t="s">
        <v>33</v>
      </c>
      <c r="F41" s="22"/>
      <c r="G41" s="66" t="s">
        <v>415</v>
      </c>
      <c r="H41" s="66"/>
      <c r="I41" s="66"/>
      <c r="J41" s="106"/>
      <c r="K41" s="97">
        <v>60</v>
      </c>
      <c r="L41" s="98"/>
      <c r="M41" s="106"/>
      <c r="N41" s="97">
        <v>80</v>
      </c>
      <c r="O41" s="97"/>
      <c r="P41" s="96"/>
      <c r="Q41" s="96">
        <v>80</v>
      </c>
      <c r="R41" s="96"/>
      <c r="S41" s="119"/>
      <c r="T41" s="119"/>
      <c r="U41" s="119"/>
    </row>
    <row r="42" s="3" customFormat="1" customHeight="1" spans="1:21">
      <c r="A42" s="25" t="s">
        <v>416</v>
      </c>
      <c r="B42" s="30"/>
      <c r="C42" s="34" t="s">
        <v>161</v>
      </c>
      <c r="D42" s="27"/>
      <c r="E42" s="27"/>
      <c r="F42" s="22" t="s">
        <v>33</v>
      </c>
      <c r="G42" s="66" t="s">
        <v>415</v>
      </c>
      <c r="H42" s="66"/>
      <c r="I42" s="66"/>
      <c r="J42" s="106"/>
      <c r="K42" s="106"/>
      <c r="L42" s="98">
        <v>60</v>
      </c>
      <c r="M42" s="106"/>
      <c r="N42" s="106"/>
      <c r="O42" s="97">
        <v>80</v>
      </c>
      <c r="P42" s="96"/>
      <c r="Q42" s="96"/>
      <c r="R42" s="96">
        <v>80</v>
      </c>
      <c r="S42" s="119"/>
      <c r="T42" s="119"/>
      <c r="U42" s="119"/>
    </row>
    <row r="43" s="3" customFormat="1" customHeight="1" spans="1:21">
      <c r="A43" s="19" t="s">
        <v>417</v>
      </c>
      <c r="B43" s="29" t="s">
        <v>418</v>
      </c>
      <c r="C43" s="27" t="s">
        <v>419</v>
      </c>
      <c r="D43" s="22" t="s">
        <v>33</v>
      </c>
      <c r="E43" s="22" t="s">
        <v>33</v>
      </c>
      <c r="F43" s="22" t="s">
        <v>33</v>
      </c>
      <c r="G43" s="67" t="s">
        <v>420</v>
      </c>
      <c r="H43" s="68"/>
      <c r="I43" s="113"/>
      <c r="J43" s="97">
        <v>50</v>
      </c>
      <c r="K43" s="97">
        <v>50</v>
      </c>
      <c r="L43" s="98">
        <v>50</v>
      </c>
      <c r="M43" s="97">
        <v>60</v>
      </c>
      <c r="N43" s="97">
        <v>60</v>
      </c>
      <c r="O43" s="97">
        <v>60</v>
      </c>
      <c r="P43" s="96">
        <v>60</v>
      </c>
      <c r="Q43" s="96">
        <v>60</v>
      </c>
      <c r="R43" s="96">
        <v>60</v>
      </c>
      <c r="S43" s="119"/>
      <c r="T43" s="119"/>
      <c r="U43" s="119"/>
    </row>
    <row r="44" s="3" customFormat="1" customHeight="1" spans="1:21">
      <c r="A44" s="19" t="s">
        <v>421</v>
      </c>
      <c r="B44" s="33" t="s">
        <v>171</v>
      </c>
      <c r="C44" s="69" t="s">
        <v>172</v>
      </c>
      <c r="D44" s="22" t="s">
        <v>33</v>
      </c>
      <c r="E44" s="22" t="s">
        <v>33</v>
      </c>
      <c r="F44" s="22" t="s">
        <v>33</v>
      </c>
      <c r="G44" s="23" t="s">
        <v>173</v>
      </c>
      <c r="H44" s="24"/>
      <c r="I44" s="93"/>
      <c r="J44" s="97">
        <v>50</v>
      </c>
      <c r="K44" s="97">
        <v>50</v>
      </c>
      <c r="L44" s="98">
        <v>50</v>
      </c>
      <c r="M44" s="97">
        <v>60</v>
      </c>
      <c r="N44" s="97">
        <v>60</v>
      </c>
      <c r="O44" s="97">
        <v>60</v>
      </c>
      <c r="P44" s="96">
        <v>80</v>
      </c>
      <c r="Q44" s="96">
        <v>80</v>
      </c>
      <c r="R44" s="96">
        <v>80</v>
      </c>
      <c r="S44" s="119"/>
      <c r="T44" s="119"/>
      <c r="U44" s="119"/>
    </row>
    <row r="45" s="4" customFormat="1" customHeight="1" spans="1:22">
      <c r="A45" s="22" t="s">
        <v>422</v>
      </c>
      <c r="B45" s="70" t="s">
        <v>174</v>
      </c>
      <c r="C45" s="21" t="s">
        <v>175</v>
      </c>
      <c r="D45" s="22" t="s">
        <v>33</v>
      </c>
      <c r="E45" s="22" t="s">
        <v>33</v>
      </c>
      <c r="F45" s="22" t="s">
        <v>33</v>
      </c>
      <c r="G45" s="23"/>
      <c r="H45" s="24"/>
      <c r="I45" s="93"/>
      <c r="J45" s="106">
        <v>30</v>
      </c>
      <c r="K45" s="106">
        <v>30</v>
      </c>
      <c r="L45" s="106">
        <v>30</v>
      </c>
      <c r="M45" s="106">
        <v>30</v>
      </c>
      <c r="N45" s="106">
        <v>30</v>
      </c>
      <c r="O45" s="106">
        <v>30</v>
      </c>
      <c r="P45" s="106">
        <v>30</v>
      </c>
      <c r="Q45" s="106">
        <v>30</v>
      </c>
      <c r="R45" s="106">
        <v>30</v>
      </c>
      <c r="S45" s="121"/>
      <c r="T45" s="121"/>
      <c r="U45" s="121"/>
      <c r="V45" s="3"/>
    </row>
    <row r="46" s="3" customFormat="1" customHeight="1" spans="1:21">
      <c r="A46" s="22" t="s">
        <v>423</v>
      </c>
      <c r="B46" s="26" t="s">
        <v>185</v>
      </c>
      <c r="C46" s="21" t="s">
        <v>424</v>
      </c>
      <c r="D46" s="22" t="s">
        <v>33</v>
      </c>
      <c r="E46" s="22" t="s">
        <v>33</v>
      </c>
      <c r="F46" s="22" t="s">
        <v>33</v>
      </c>
      <c r="G46" s="71"/>
      <c r="H46" s="71"/>
      <c r="I46" s="71"/>
      <c r="J46" s="106">
        <v>20</v>
      </c>
      <c r="K46" s="106">
        <v>20</v>
      </c>
      <c r="L46" s="106">
        <v>20</v>
      </c>
      <c r="M46" s="106">
        <v>20</v>
      </c>
      <c r="N46" s="106">
        <v>20</v>
      </c>
      <c r="O46" s="106">
        <v>20</v>
      </c>
      <c r="P46" s="106">
        <v>20</v>
      </c>
      <c r="Q46" s="106">
        <v>20</v>
      </c>
      <c r="R46" s="106">
        <v>20</v>
      </c>
      <c r="S46" s="121"/>
      <c r="T46" s="121"/>
      <c r="U46" s="121"/>
    </row>
    <row r="47" s="1" customFormat="1" customHeight="1" spans="1:18">
      <c r="A47" s="25" t="s">
        <v>425</v>
      </c>
      <c r="B47" s="72" t="s">
        <v>176</v>
      </c>
      <c r="C47" s="73"/>
      <c r="D47" s="22" t="s">
        <v>33</v>
      </c>
      <c r="E47" s="22" t="s">
        <v>33</v>
      </c>
      <c r="F47" s="22" t="s">
        <v>33</v>
      </c>
      <c r="G47" s="23"/>
      <c r="H47" s="24"/>
      <c r="I47" s="93"/>
      <c r="J47" s="106">
        <v>0</v>
      </c>
      <c r="K47" s="106">
        <v>0</v>
      </c>
      <c r="L47" s="106">
        <v>0</v>
      </c>
      <c r="M47" s="106">
        <v>0</v>
      </c>
      <c r="N47" s="106">
        <v>0</v>
      </c>
      <c r="O47" s="106">
        <v>0</v>
      </c>
      <c r="P47" s="106">
        <v>0</v>
      </c>
      <c r="Q47" s="106">
        <v>0</v>
      </c>
      <c r="R47" s="106">
        <v>0</v>
      </c>
    </row>
    <row r="48" s="1" customFormat="1" customHeight="1" spans="1:18">
      <c r="A48" s="25" t="s">
        <v>426</v>
      </c>
      <c r="B48" s="72" t="s">
        <v>177</v>
      </c>
      <c r="C48" s="73"/>
      <c r="D48" s="22" t="s">
        <v>33</v>
      </c>
      <c r="E48" s="22" t="s">
        <v>33</v>
      </c>
      <c r="F48" s="22" t="s">
        <v>33</v>
      </c>
      <c r="G48" s="23"/>
      <c r="H48" s="24"/>
      <c r="I48" s="93"/>
      <c r="J48" s="106">
        <v>0</v>
      </c>
      <c r="K48" s="106">
        <v>0</v>
      </c>
      <c r="L48" s="106">
        <v>0</v>
      </c>
      <c r="M48" s="106">
        <v>0</v>
      </c>
      <c r="N48" s="106">
        <v>0</v>
      </c>
      <c r="O48" s="106">
        <v>0</v>
      </c>
      <c r="P48" s="106">
        <v>0</v>
      </c>
      <c r="Q48" s="106">
        <v>0</v>
      </c>
      <c r="R48" s="106">
        <v>0</v>
      </c>
    </row>
    <row r="49" s="1" customFormat="1" customHeight="1" spans="1:18">
      <c r="A49" s="25" t="s">
        <v>427</v>
      </c>
      <c r="B49" s="72" t="s">
        <v>178</v>
      </c>
      <c r="C49" s="73"/>
      <c r="D49" s="22" t="s">
        <v>33</v>
      </c>
      <c r="E49" s="22" t="s">
        <v>33</v>
      </c>
      <c r="F49" s="22" t="s">
        <v>33</v>
      </c>
      <c r="G49" s="23"/>
      <c r="H49" s="24"/>
      <c r="I49" s="93"/>
      <c r="J49" s="106">
        <v>0</v>
      </c>
      <c r="K49" s="106">
        <v>0</v>
      </c>
      <c r="L49" s="106">
        <v>0</v>
      </c>
      <c r="M49" s="106">
        <v>0</v>
      </c>
      <c r="N49" s="106">
        <v>0</v>
      </c>
      <c r="O49" s="106">
        <v>0</v>
      </c>
      <c r="P49" s="106">
        <v>0</v>
      </c>
      <c r="Q49" s="106">
        <v>0</v>
      </c>
      <c r="R49" s="106">
        <v>0</v>
      </c>
    </row>
    <row r="50" s="1" customFormat="1" customHeight="1" spans="1:21">
      <c r="A50" s="6"/>
      <c r="B50" s="74"/>
      <c r="C50" s="75" t="s">
        <v>200</v>
      </c>
      <c r="D50" s="76">
        <v>970</v>
      </c>
      <c r="E50" s="76">
        <v>1038</v>
      </c>
      <c r="F50" s="76">
        <v>1222</v>
      </c>
      <c r="G50" s="74"/>
      <c r="H50" s="74"/>
      <c r="I50" s="114" t="s">
        <v>428</v>
      </c>
      <c r="J50" s="76">
        <f t="shared" ref="J50:U50" si="0">SUM(J10:J49)</f>
        <v>1508</v>
      </c>
      <c r="K50" s="76">
        <f t="shared" si="0"/>
        <v>1588</v>
      </c>
      <c r="L50" s="76">
        <f t="shared" si="0"/>
        <v>1708</v>
      </c>
      <c r="M50" s="76">
        <f t="shared" si="0"/>
        <v>1618</v>
      </c>
      <c r="N50" s="76">
        <f t="shared" si="0"/>
        <v>1718</v>
      </c>
      <c r="O50" s="76">
        <f t="shared" si="0"/>
        <v>1918</v>
      </c>
      <c r="P50" s="76">
        <f t="shared" si="0"/>
        <v>1734</v>
      </c>
      <c r="Q50" s="76">
        <f t="shared" si="0"/>
        <v>1854</v>
      </c>
      <c r="R50" s="76">
        <f t="shared" si="0"/>
        <v>2084</v>
      </c>
      <c r="S50" s="1">
        <f t="shared" si="0"/>
        <v>146.32</v>
      </c>
      <c r="T50" s="1">
        <f t="shared" si="0"/>
        <v>149.82</v>
      </c>
      <c r="U50" s="1">
        <f t="shared" si="0"/>
        <v>161.32</v>
      </c>
    </row>
    <row r="51" s="1" customFormat="1" customHeight="1" spans="1:21">
      <c r="A51" s="6"/>
      <c r="B51" s="74"/>
      <c r="C51" s="75" t="s">
        <v>429</v>
      </c>
      <c r="D51" s="77">
        <f>D449</f>
        <v>0.214412024756852</v>
      </c>
      <c r="E51" s="77">
        <f>D450</f>
        <v>0.217884130982368</v>
      </c>
      <c r="F51" s="77">
        <f>D451</f>
        <v>0.238485558157689</v>
      </c>
      <c r="G51" s="74"/>
      <c r="H51" s="74"/>
      <c r="I51" s="114" t="s">
        <v>430</v>
      </c>
      <c r="J51" s="76">
        <f t="shared" ref="J51:R51" si="1">J50*3</f>
        <v>4524</v>
      </c>
      <c r="K51" s="76">
        <f t="shared" si="1"/>
        <v>4764</v>
      </c>
      <c r="L51" s="76">
        <f t="shared" si="1"/>
        <v>5124</v>
      </c>
      <c r="M51" s="76">
        <f t="shared" si="1"/>
        <v>4854</v>
      </c>
      <c r="N51" s="76">
        <f t="shared" si="1"/>
        <v>5154</v>
      </c>
      <c r="O51" s="76">
        <f t="shared" si="1"/>
        <v>5754</v>
      </c>
      <c r="P51" s="76">
        <f t="shared" si="1"/>
        <v>5202</v>
      </c>
      <c r="Q51" s="76">
        <f t="shared" si="1"/>
        <v>5562</v>
      </c>
      <c r="R51" s="76">
        <f t="shared" si="1"/>
        <v>6252</v>
      </c>
      <c r="S51" s="77">
        <f t="shared" ref="S51:U51" si="2">S50/D50</f>
        <v>0.150845360824742</v>
      </c>
      <c r="T51" s="77">
        <f t="shared" si="2"/>
        <v>0.144335260115607</v>
      </c>
      <c r="U51" s="77">
        <f t="shared" si="2"/>
        <v>0.132013093289689</v>
      </c>
    </row>
    <row r="52" s="2" customFormat="1" customHeight="1" spans="1:21">
      <c r="A52" s="14" t="s">
        <v>431</v>
      </c>
      <c r="B52" s="15"/>
      <c r="C52" s="15"/>
      <c r="D52" s="15"/>
      <c r="E52" s="15"/>
      <c r="F52" s="15"/>
      <c r="G52" s="15"/>
      <c r="H52" s="15"/>
      <c r="I52" s="87"/>
      <c r="J52" s="14" t="s">
        <v>306</v>
      </c>
      <c r="K52" s="15"/>
      <c r="L52" s="15"/>
      <c r="M52" s="88" t="s">
        <v>352</v>
      </c>
      <c r="N52" s="89"/>
      <c r="O52" s="89"/>
      <c r="P52" s="14" t="s">
        <v>309</v>
      </c>
      <c r="Q52" s="15"/>
      <c r="R52" s="15"/>
      <c r="S52" s="88" t="s">
        <v>353</v>
      </c>
      <c r="T52" s="89"/>
      <c r="U52" s="89"/>
    </row>
    <row r="53" s="1" customFormat="1" customHeight="1" spans="1:21">
      <c r="A53" s="78" t="s">
        <v>354</v>
      </c>
      <c r="B53" s="17" t="s">
        <v>25</v>
      </c>
      <c r="C53" s="17"/>
      <c r="D53" s="17" t="s">
        <v>26</v>
      </c>
      <c r="E53" s="18" t="s">
        <v>355</v>
      </c>
      <c r="F53" s="18"/>
      <c r="G53" s="17" t="s">
        <v>28</v>
      </c>
      <c r="H53" s="17"/>
      <c r="I53" s="17"/>
      <c r="J53" s="90" t="s">
        <v>26</v>
      </c>
      <c r="K53" s="90" t="s">
        <v>356</v>
      </c>
      <c r="L53" s="91" t="s">
        <v>357</v>
      </c>
      <c r="M53" s="90" t="s">
        <v>26</v>
      </c>
      <c r="N53" s="90" t="s">
        <v>356</v>
      </c>
      <c r="O53" s="91" t="s">
        <v>357</v>
      </c>
      <c r="P53" s="90" t="s">
        <v>26</v>
      </c>
      <c r="Q53" s="90" t="s">
        <v>356</v>
      </c>
      <c r="R53" s="91" t="s">
        <v>357</v>
      </c>
      <c r="S53" s="90" t="s">
        <v>26</v>
      </c>
      <c r="T53" s="90" t="s">
        <v>356</v>
      </c>
      <c r="U53" s="91" t="s">
        <v>357</v>
      </c>
    </row>
    <row r="54" s="1" customFormat="1" customHeight="1" spans="1:21">
      <c r="A54" s="78"/>
      <c r="B54" s="17"/>
      <c r="C54" s="17"/>
      <c r="D54" s="17"/>
      <c r="E54" s="17" t="s">
        <v>358</v>
      </c>
      <c r="F54" s="17" t="s">
        <v>359</v>
      </c>
      <c r="G54" s="17"/>
      <c r="H54" s="17"/>
      <c r="I54" s="17"/>
      <c r="J54" s="90"/>
      <c r="K54" s="90"/>
      <c r="L54" s="92"/>
      <c r="M54" s="90"/>
      <c r="N54" s="90"/>
      <c r="O54" s="92"/>
      <c r="P54" s="90"/>
      <c r="Q54" s="90"/>
      <c r="R54" s="92"/>
      <c r="S54" s="90"/>
      <c r="T54" s="90"/>
      <c r="U54" s="92"/>
    </row>
    <row r="55" s="3" customFormat="1" customHeight="1" spans="1:21">
      <c r="A55" s="19" t="s">
        <v>360</v>
      </c>
      <c r="B55" s="20" t="s">
        <v>31</v>
      </c>
      <c r="C55" s="21" t="s">
        <v>32</v>
      </c>
      <c r="D55" s="22" t="s">
        <v>33</v>
      </c>
      <c r="E55" s="22" t="s">
        <v>33</v>
      </c>
      <c r="F55" s="22" t="s">
        <v>33</v>
      </c>
      <c r="G55" s="23" t="s">
        <v>34</v>
      </c>
      <c r="H55" s="24"/>
      <c r="I55" s="93"/>
      <c r="J55" s="94">
        <v>10</v>
      </c>
      <c r="K55" s="94">
        <v>10</v>
      </c>
      <c r="L55" s="95">
        <v>10</v>
      </c>
      <c r="M55" s="94">
        <v>10</v>
      </c>
      <c r="N55" s="94">
        <v>10</v>
      </c>
      <c r="O55" s="94">
        <v>10</v>
      </c>
      <c r="P55" s="96">
        <v>10</v>
      </c>
      <c r="Q55" s="96">
        <v>10</v>
      </c>
      <c r="R55" s="96">
        <v>10</v>
      </c>
      <c r="S55" s="119"/>
      <c r="T55" s="119"/>
      <c r="U55" s="119"/>
    </row>
    <row r="56" s="3" customFormat="1" customHeight="1" spans="1:21">
      <c r="A56" s="25" t="s">
        <v>361</v>
      </c>
      <c r="B56" s="26" t="s">
        <v>35</v>
      </c>
      <c r="C56" s="27" t="s">
        <v>36</v>
      </c>
      <c r="D56" s="22" t="s">
        <v>33</v>
      </c>
      <c r="E56" s="22" t="s">
        <v>33</v>
      </c>
      <c r="F56" s="22" t="s">
        <v>33</v>
      </c>
      <c r="G56" s="23" t="s">
        <v>37</v>
      </c>
      <c r="H56" s="24"/>
      <c r="I56" s="93"/>
      <c r="J56" s="97">
        <v>10</v>
      </c>
      <c r="K56" s="97">
        <v>10</v>
      </c>
      <c r="L56" s="98">
        <v>10</v>
      </c>
      <c r="M56" s="97">
        <v>15</v>
      </c>
      <c r="N56" s="97">
        <v>15</v>
      </c>
      <c r="O56" s="97">
        <v>15</v>
      </c>
      <c r="P56" s="96">
        <v>15</v>
      </c>
      <c r="Q56" s="96">
        <v>15</v>
      </c>
      <c r="R56" s="96">
        <v>15</v>
      </c>
      <c r="S56" s="119"/>
      <c r="T56" s="119"/>
      <c r="U56" s="119"/>
    </row>
    <row r="57" s="3" customFormat="1" customHeight="1" spans="1:21">
      <c r="A57" s="25" t="s">
        <v>362</v>
      </c>
      <c r="B57" s="26" t="s">
        <v>38</v>
      </c>
      <c r="C57" s="27" t="s">
        <v>39</v>
      </c>
      <c r="D57" s="22" t="s">
        <v>33</v>
      </c>
      <c r="E57" s="22" t="s">
        <v>33</v>
      </c>
      <c r="F57" s="22" t="s">
        <v>33</v>
      </c>
      <c r="G57" s="23" t="s">
        <v>40</v>
      </c>
      <c r="H57" s="24"/>
      <c r="I57" s="93"/>
      <c r="J57" s="97">
        <v>15</v>
      </c>
      <c r="K57" s="97">
        <v>15</v>
      </c>
      <c r="L57" s="98">
        <v>15</v>
      </c>
      <c r="M57" s="97">
        <v>15</v>
      </c>
      <c r="N57" s="97">
        <v>15</v>
      </c>
      <c r="O57" s="97">
        <v>15</v>
      </c>
      <c r="P57" s="96">
        <v>20</v>
      </c>
      <c r="Q57" s="96">
        <v>20</v>
      </c>
      <c r="R57" s="96">
        <v>20</v>
      </c>
      <c r="S57" s="119"/>
      <c r="T57" s="119"/>
      <c r="U57" s="119"/>
    </row>
    <row r="58" s="3" customFormat="1" customHeight="1" spans="1:21">
      <c r="A58" s="28" t="s">
        <v>363</v>
      </c>
      <c r="B58" s="29" t="s">
        <v>41</v>
      </c>
      <c r="C58" s="27" t="s">
        <v>42</v>
      </c>
      <c r="D58" s="22" t="s">
        <v>33</v>
      </c>
      <c r="E58" s="22" t="s">
        <v>33</v>
      </c>
      <c r="F58" s="22" t="s">
        <v>33</v>
      </c>
      <c r="G58" s="23" t="s">
        <v>43</v>
      </c>
      <c r="H58" s="24"/>
      <c r="I58" s="93"/>
      <c r="J58" s="97">
        <v>5</v>
      </c>
      <c r="K58" s="97">
        <v>5</v>
      </c>
      <c r="L58" s="98">
        <v>5</v>
      </c>
      <c r="M58" s="97">
        <v>5</v>
      </c>
      <c r="N58" s="97">
        <v>5</v>
      </c>
      <c r="O58" s="97">
        <v>5</v>
      </c>
      <c r="P58" s="99">
        <v>5</v>
      </c>
      <c r="Q58" s="99">
        <v>5</v>
      </c>
      <c r="R58" s="99">
        <v>5</v>
      </c>
      <c r="S58" s="119"/>
      <c r="T58" s="119"/>
      <c r="U58" s="119"/>
    </row>
    <row r="59" s="3" customFormat="1" customHeight="1" spans="1:21">
      <c r="A59" s="79" t="s">
        <v>364</v>
      </c>
      <c r="B59" s="26"/>
      <c r="C59" s="27" t="s">
        <v>44</v>
      </c>
      <c r="D59" s="36" t="s">
        <v>33</v>
      </c>
      <c r="E59" s="36" t="s">
        <v>33</v>
      </c>
      <c r="F59" s="36" t="s">
        <v>33</v>
      </c>
      <c r="G59" s="37" t="s">
        <v>47</v>
      </c>
      <c r="H59" s="38"/>
      <c r="I59" s="100"/>
      <c r="J59" s="36">
        <v>10</v>
      </c>
      <c r="K59" s="36">
        <v>10</v>
      </c>
      <c r="L59" s="36">
        <v>10</v>
      </c>
      <c r="M59" s="36">
        <v>15</v>
      </c>
      <c r="N59" s="36">
        <v>15</v>
      </c>
      <c r="O59" s="36">
        <v>15</v>
      </c>
      <c r="P59" s="36">
        <v>15</v>
      </c>
      <c r="Q59" s="36">
        <v>15</v>
      </c>
      <c r="R59" s="36">
        <v>15</v>
      </c>
      <c r="S59" s="119"/>
      <c r="T59" s="119"/>
      <c r="U59" s="119"/>
    </row>
    <row r="60" s="3" customFormat="1" customHeight="1" spans="1:21">
      <c r="A60" s="80"/>
      <c r="B60" s="30"/>
      <c r="C60" s="81" t="s">
        <v>46</v>
      </c>
      <c r="D60" s="40"/>
      <c r="E60" s="40"/>
      <c r="F60" s="40"/>
      <c r="G60" s="41"/>
      <c r="H60" s="42"/>
      <c r="I60" s="103"/>
      <c r="J60" s="40"/>
      <c r="K60" s="40"/>
      <c r="L60" s="40"/>
      <c r="M60" s="40"/>
      <c r="N60" s="40"/>
      <c r="O60" s="40"/>
      <c r="P60" s="40"/>
      <c r="Q60" s="40"/>
      <c r="R60" s="40"/>
      <c r="S60" s="119"/>
      <c r="T60" s="119"/>
      <c r="U60" s="119"/>
    </row>
    <row r="61" s="3" customFormat="1" customHeight="1" spans="1:21">
      <c r="A61" s="82" t="s">
        <v>432</v>
      </c>
      <c r="B61" s="30"/>
      <c r="C61" s="81" t="s">
        <v>48</v>
      </c>
      <c r="D61" s="83" t="s">
        <v>33</v>
      </c>
      <c r="E61" s="83" t="s">
        <v>33</v>
      </c>
      <c r="F61" s="83" t="s">
        <v>33</v>
      </c>
      <c r="G61" s="84" t="s">
        <v>49</v>
      </c>
      <c r="H61" s="85"/>
      <c r="I61" s="115"/>
      <c r="J61" s="116">
        <v>10</v>
      </c>
      <c r="K61" s="116">
        <v>10</v>
      </c>
      <c r="L61" s="117">
        <v>10</v>
      </c>
      <c r="M61" s="116">
        <v>10</v>
      </c>
      <c r="N61" s="116">
        <v>10</v>
      </c>
      <c r="O61" s="116">
        <v>10</v>
      </c>
      <c r="P61" s="118">
        <v>10</v>
      </c>
      <c r="Q61" s="118">
        <v>10</v>
      </c>
      <c r="R61" s="118">
        <v>10</v>
      </c>
      <c r="S61" s="119"/>
      <c r="T61" s="119"/>
      <c r="U61" s="119"/>
    </row>
    <row r="62" s="3" customFormat="1" customHeight="1" spans="1:21">
      <c r="A62" s="25" t="s">
        <v>367</v>
      </c>
      <c r="B62" s="26" t="s">
        <v>54</v>
      </c>
      <c r="C62" s="27" t="s">
        <v>55</v>
      </c>
      <c r="D62" s="22" t="s">
        <v>33</v>
      </c>
      <c r="E62" s="22" t="s">
        <v>33</v>
      </c>
      <c r="F62" s="22" t="s">
        <v>33</v>
      </c>
      <c r="G62" s="23" t="s">
        <v>56</v>
      </c>
      <c r="H62" s="24"/>
      <c r="I62" s="93"/>
      <c r="J62" s="97">
        <v>15</v>
      </c>
      <c r="K62" s="97">
        <v>15</v>
      </c>
      <c r="L62" s="98">
        <v>15</v>
      </c>
      <c r="M62" s="97">
        <v>15</v>
      </c>
      <c r="N62" s="97">
        <v>15</v>
      </c>
      <c r="O62" s="97">
        <v>15</v>
      </c>
      <c r="P62" s="99">
        <v>15</v>
      </c>
      <c r="Q62" s="99">
        <v>15</v>
      </c>
      <c r="R62" s="99">
        <v>15</v>
      </c>
      <c r="S62" s="119"/>
      <c r="T62" s="119"/>
      <c r="U62" s="119"/>
    </row>
    <row r="63" s="3" customFormat="1" customHeight="1" spans="1:21">
      <c r="A63" s="19" t="s">
        <v>368</v>
      </c>
      <c r="B63" s="33" t="s">
        <v>57</v>
      </c>
      <c r="C63" s="27" t="s">
        <v>58</v>
      </c>
      <c r="D63" s="22" t="s">
        <v>33</v>
      </c>
      <c r="E63" s="22" t="s">
        <v>33</v>
      </c>
      <c r="F63" s="22" t="s">
        <v>33</v>
      </c>
      <c r="G63" s="23" t="s">
        <v>59</v>
      </c>
      <c r="H63" s="24"/>
      <c r="I63" s="93"/>
      <c r="J63" s="97">
        <v>30</v>
      </c>
      <c r="K63" s="97">
        <v>30</v>
      </c>
      <c r="L63" s="98">
        <v>30</v>
      </c>
      <c r="M63" s="97">
        <v>30</v>
      </c>
      <c r="N63" s="97">
        <v>30</v>
      </c>
      <c r="O63" s="97">
        <v>30</v>
      </c>
      <c r="P63" s="99">
        <v>30</v>
      </c>
      <c r="Q63" s="99">
        <v>30</v>
      </c>
      <c r="R63" s="99">
        <v>30</v>
      </c>
      <c r="S63" s="119"/>
      <c r="T63" s="119"/>
      <c r="U63" s="119"/>
    </row>
    <row r="64" s="3" customFormat="1" customHeight="1" spans="1:22">
      <c r="A64" s="19" t="s">
        <v>369</v>
      </c>
      <c r="B64" s="33" t="s">
        <v>60</v>
      </c>
      <c r="C64" s="34" t="s">
        <v>61</v>
      </c>
      <c r="D64" s="22" t="s">
        <v>33</v>
      </c>
      <c r="E64" s="22" t="s">
        <v>33</v>
      </c>
      <c r="F64" s="22" t="s">
        <v>33</v>
      </c>
      <c r="G64" s="23" t="s">
        <v>62</v>
      </c>
      <c r="H64" s="24"/>
      <c r="I64" s="93"/>
      <c r="J64" s="97">
        <v>0</v>
      </c>
      <c r="K64" s="97">
        <v>0</v>
      </c>
      <c r="L64" s="97">
        <v>0</v>
      </c>
      <c r="M64" s="97">
        <v>0</v>
      </c>
      <c r="N64" s="97">
        <v>0</v>
      </c>
      <c r="O64" s="97">
        <v>0</v>
      </c>
      <c r="P64" s="97">
        <v>0</v>
      </c>
      <c r="Q64" s="97">
        <v>0</v>
      </c>
      <c r="R64" s="97">
        <v>0</v>
      </c>
      <c r="S64" s="119"/>
      <c r="T64" s="119"/>
      <c r="U64" s="119"/>
      <c r="V64" s="120" t="s">
        <v>370</v>
      </c>
    </row>
    <row r="65" s="3" customFormat="1" customHeight="1" spans="1:21">
      <c r="A65" s="25" t="s">
        <v>371</v>
      </c>
      <c r="B65" s="35" t="s">
        <v>372</v>
      </c>
      <c r="C65" s="27" t="s">
        <v>64</v>
      </c>
      <c r="D65" s="36"/>
      <c r="E65" s="36"/>
      <c r="F65" s="36" t="s">
        <v>33</v>
      </c>
      <c r="G65" s="37" t="s">
        <v>65</v>
      </c>
      <c r="H65" s="38"/>
      <c r="I65" s="100"/>
      <c r="J65" s="101"/>
      <c r="K65" s="101"/>
      <c r="L65" s="101">
        <v>20</v>
      </c>
      <c r="M65" s="101"/>
      <c r="N65" s="101"/>
      <c r="O65" s="101">
        <v>20</v>
      </c>
      <c r="P65" s="102"/>
      <c r="Q65" s="102"/>
      <c r="R65" s="102">
        <v>30</v>
      </c>
      <c r="S65" s="119"/>
      <c r="T65" s="119"/>
      <c r="U65" s="119"/>
    </row>
    <row r="66" s="3" customFormat="1" customHeight="1" spans="1:21">
      <c r="A66" s="25" t="s">
        <v>373</v>
      </c>
      <c r="B66" s="39"/>
      <c r="C66" s="27" t="s">
        <v>66</v>
      </c>
      <c r="D66" s="40"/>
      <c r="E66" s="40"/>
      <c r="F66" s="40"/>
      <c r="G66" s="41"/>
      <c r="H66" s="42"/>
      <c r="I66" s="103"/>
      <c r="J66" s="104"/>
      <c r="K66" s="104"/>
      <c r="L66" s="104"/>
      <c r="M66" s="104"/>
      <c r="N66" s="104"/>
      <c r="O66" s="104"/>
      <c r="P66" s="105"/>
      <c r="Q66" s="105"/>
      <c r="R66" s="105"/>
      <c r="S66" s="119"/>
      <c r="T66" s="119"/>
      <c r="U66" s="119"/>
    </row>
    <row r="67" s="3" customFormat="1" customHeight="1" spans="1:21">
      <c r="A67" s="82" t="s">
        <v>374</v>
      </c>
      <c r="B67" s="26"/>
      <c r="C67" s="122" t="s">
        <v>67</v>
      </c>
      <c r="D67" s="123"/>
      <c r="E67" s="81"/>
      <c r="F67" s="83" t="s">
        <v>33</v>
      </c>
      <c r="G67" s="84" t="s">
        <v>68</v>
      </c>
      <c r="H67" s="85"/>
      <c r="I67" s="115"/>
      <c r="J67" s="147"/>
      <c r="K67" s="147"/>
      <c r="L67" s="117">
        <v>100</v>
      </c>
      <c r="M67" s="147"/>
      <c r="N67" s="147"/>
      <c r="O67" s="116">
        <v>180</v>
      </c>
      <c r="P67" s="118"/>
      <c r="Q67" s="118"/>
      <c r="R67" s="118">
        <v>200</v>
      </c>
      <c r="S67" s="119"/>
      <c r="T67" s="119"/>
      <c r="U67" s="119">
        <v>11.5</v>
      </c>
    </row>
    <row r="68" s="3" customFormat="1" customHeight="1" spans="1:21">
      <c r="A68" s="82" t="s">
        <v>375</v>
      </c>
      <c r="B68" s="124" t="s">
        <v>70</v>
      </c>
      <c r="C68" s="81" t="s">
        <v>70</v>
      </c>
      <c r="D68" s="83" t="s">
        <v>33</v>
      </c>
      <c r="E68" s="83" t="s">
        <v>33</v>
      </c>
      <c r="F68" s="83" t="s">
        <v>33</v>
      </c>
      <c r="G68" s="84" t="s">
        <v>71</v>
      </c>
      <c r="H68" s="85"/>
      <c r="I68" s="115"/>
      <c r="J68" s="147">
        <v>40</v>
      </c>
      <c r="K68" s="147">
        <v>40</v>
      </c>
      <c r="L68" s="147">
        <v>40</v>
      </c>
      <c r="M68" s="147">
        <v>40</v>
      </c>
      <c r="N68" s="147">
        <v>40</v>
      </c>
      <c r="O68" s="147">
        <v>40</v>
      </c>
      <c r="P68" s="147">
        <v>40</v>
      </c>
      <c r="Q68" s="147">
        <v>40</v>
      </c>
      <c r="R68" s="147">
        <v>40</v>
      </c>
      <c r="S68" s="121">
        <v>3.5</v>
      </c>
      <c r="T68" s="121">
        <v>3.5</v>
      </c>
      <c r="U68" s="121">
        <v>3.5</v>
      </c>
    </row>
    <row r="69" s="3" customFormat="1" customHeight="1" spans="1:21">
      <c r="A69" s="25" t="s">
        <v>376</v>
      </c>
      <c r="B69" s="26" t="s">
        <v>377</v>
      </c>
      <c r="C69" s="27" t="s">
        <v>73</v>
      </c>
      <c r="D69" s="22" t="s">
        <v>33</v>
      </c>
      <c r="E69" s="22" t="s">
        <v>33</v>
      </c>
      <c r="F69" s="22" t="s">
        <v>33</v>
      </c>
      <c r="G69" s="23" t="s">
        <v>74</v>
      </c>
      <c r="H69" s="24"/>
      <c r="I69" s="93"/>
      <c r="J69" s="94">
        <v>12</v>
      </c>
      <c r="K69" s="94">
        <v>12</v>
      </c>
      <c r="L69" s="95">
        <v>12</v>
      </c>
      <c r="M69" s="94">
        <v>12</v>
      </c>
      <c r="N69" s="94">
        <v>12</v>
      </c>
      <c r="O69" s="94">
        <v>12</v>
      </c>
      <c r="P69" s="96">
        <v>15</v>
      </c>
      <c r="Q69" s="96">
        <v>15</v>
      </c>
      <c r="R69" s="96">
        <v>15</v>
      </c>
      <c r="S69" s="119" t="s">
        <v>378</v>
      </c>
      <c r="T69" s="119" t="s">
        <v>378</v>
      </c>
      <c r="U69" s="119" t="s">
        <v>378</v>
      </c>
    </row>
    <row r="70" s="3" customFormat="1" ht="44.25" customHeight="1" spans="1:21">
      <c r="A70" s="82" t="s">
        <v>379</v>
      </c>
      <c r="B70" s="124" t="s">
        <v>75</v>
      </c>
      <c r="C70" s="81" t="s">
        <v>380</v>
      </c>
      <c r="D70" s="83" t="s">
        <v>33</v>
      </c>
      <c r="E70" s="83" t="s">
        <v>33</v>
      </c>
      <c r="F70" s="83" t="s">
        <v>33</v>
      </c>
      <c r="G70" s="84" t="s">
        <v>381</v>
      </c>
      <c r="H70" s="85"/>
      <c r="I70" s="115"/>
      <c r="J70" s="147">
        <v>110</v>
      </c>
      <c r="K70" s="147">
        <v>110</v>
      </c>
      <c r="L70" s="148">
        <v>110</v>
      </c>
      <c r="M70" s="147">
        <v>110</v>
      </c>
      <c r="N70" s="147">
        <v>110</v>
      </c>
      <c r="O70" s="147">
        <v>110</v>
      </c>
      <c r="P70" s="149">
        <v>110</v>
      </c>
      <c r="Q70" s="149">
        <v>110</v>
      </c>
      <c r="R70" s="149">
        <v>110</v>
      </c>
      <c r="S70" s="121">
        <v>2.13</v>
      </c>
      <c r="T70" s="121">
        <v>2.13</v>
      </c>
      <c r="U70" s="121">
        <v>2.13</v>
      </c>
    </row>
    <row r="71" s="3" customFormat="1" customHeight="1" spans="1:21">
      <c r="A71" s="25" t="s">
        <v>382</v>
      </c>
      <c r="B71" s="47" t="s">
        <v>94</v>
      </c>
      <c r="C71" s="27" t="s">
        <v>95</v>
      </c>
      <c r="D71" s="22" t="s">
        <v>33</v>
      </c>
      <c r="E71" s="22" t="s">
        <v>33</v>
      </c>
      <c r="F71" s="22" t="s">
        <v>33</v>
      </c>
      <c r="G71" s="23" t="s">
        <v>96</v>
      </c>
      <c r="H71" s="24"/>
      <c r="I71" s="93"/>
      <c r="J71" s="106">
        <v>10</v>
      </c>
      <c r="K71" s="106">
        <v>10</v>
      </c>
      <c r="L71" s="107">
        <v>10</v>
      </c>
      <c r="M71" s="106">
        <v>10</v>
      </c>
      <c r="N71" s="106">
        <v>10</v>
      </c>
      <c r="O71" s="106">
        <v>10</v>
      </c>
      <c r="P71" s="108">
        <v>10</v>
      </c>
      <c r="Q71" s="108">
        <v>10</v>
      </c>
      <c r="R71" s="108">
        <v>10</v>
      </c>
      <c r="S71" s="121">
        <v>0.09</v>
      </c>
      <c r="T71" s="121">
        <v>0.09</v>
      </c>
      <c r="U71" s="121">
        <v>0.09</v>
      </c>
    </row>
    <row r="72" s="3" customFormat="1" customHeight="1" spans="1:21">
      <c r="A72" s="125" t="s">
        <v>433</v>
      </c>
      <c r="B72" s="126"/>
      <c r="C72" s="81" t="s">
        <v>97</v>
      </c>
      <c r="D72" s="83" t="s">
        <v>33</v>
      </c>
      <c r="E72" s="83" t="s">
        <v>33</v>
      </c>
      <c r="F72" s="83" t="s">
        <v>33</v>
      </c>
      <c r="G72" s="84" t="s">
        <v>98</v>
      </c>
      <c r="H72" s="85"/>
      <c r="I72" s="115"/>
      <c r="J72" s="116">
        <v>60</v>
      </c>
      <c r="K72" s="116">
        <v>60</v>
      </c>
      <c r="L72" s="117">
        <v>60</v>
      </c>
      <c r="M72" s="116">
        <v>60</v>
      </c>
      <c r="N72" s="116">
        <v>60</v>
      </c>
      <c r="O72" s="116">
        <v>60</v>
      </c>
      <c r="P72" s="118">
        <v>80</v>
      </c>
      <c r="Q72" s="118">
        <v>80</v>
      </c>
      <c r="R72" s="118">
        <v>80</v>
      </c>
      <c r="S72" s="119">
        <v>2.1</v>
      </c>
      <c r="T72" s="119">
        <v>2.1</v>
      </c>
      <c r="U72" s="119">
        <v>2.1</v>
      </c>
    </row>
    <row r="73" s="3" customFormat="1" customHeight="1" spans="1:21">
      <c r="A73" s="19" t="s">
        <v>434</v>
      </c>
      <c r="B73" s="33" t="s">
        <v>384</v>
      </c>
      <c r="C73" s="127" t="s">
        <v>435</v>
      </c>
      <c r="D73" s="22" t="s">
        <v>33</v>
      </c>
      <c r="E73" s="22" t="s">
        <v>33</v>
      </c>
      <c r="F73" s="22" t="s">
        <v>33</v>
      </c>
      <c r="G73" s="37" t="s">
        <v>436</v>
      </c>
      <c r="H73" s="38"/>
      <c r="I73" s="100"/>
      <c r="J73" s="97">
        <v>60</v>
      </c>
      <c r="K73" s="97">
        <v>60</v>
      </c>
      <c r="L73" s="98">
        <v>60</v>
      </c>
      <c r="M73" s="97">
        <v>70</v>
      </c>
      <c r="N73" s="97">
        <v>70</v>
      </c>
      <c r="O73" s="97">
        <v>70</v>
      </c>
      <c r="P73" s="96">
        <v>74</v>
      </c>
      <c r="Q73" s="96">
        <v>74</v>
      </c>
      <c r="R73" s="96">
        <v>74</v>
      </c>
      <c r="S73" s="119" t="s">
        <v>378</v>
      </c>
      <c r="T73" s="119" t="s">
        <v>378</v>
      </c>
      <c r="U73" s="119" t="s">
        <v>378</v>
      </c>
    </row>
    <row r="74" s="3" customFormat="1" customHeight="1" spans="1:21">
      <c r="A74" s="19" t="s">
        <v>392</v>
      </c>
      <c r="B74" s="33" t="s">
        <v>109</v>
      </c>
      <c r="C74" s="21" t="s">
        <v>393</v>
      </c>
      <c r="D74" s="22" t="s">
        <v>33</v>
      </c>
      <c r="E74" s="22" t="s">
        <v>33</v>
      </c>
      <c r="F74" s="22" t="s">
        <v>33</v>
      </c>
      <c r="G74" s="55"/>
      <c r="H74" s="24"/>
      <c r="I74" s="93"/>
      <c r="J74" s="97">
        <v>30</v>
      </c>
      <c r="K74" s="97">
        <v>30</v>
      </c>
      <c r="L74" s="98">
        <v>30</v>
      </c>
      <c r="M74" s="97">
        <v>30</v>
      </c>
      <c r="N74" s="97">
        <v>30</v>
      </c>
      <c r="O74" s="97">
        <v>30</v>
      </c>
      <c r="P74" s="96">
        <v>40</v>
      </c>
      <c r="Q74" s="96">
        <v>40</v>
      </c>
      <c r="R74" s="96">
        <v>40</v>
      </c>
      <c r="S74" s="119">
        <v>1.47</v>
      </c>
      <c r="T74" s="119">
        <v>1.47</v>
      </c>
      <c r="U74" s="119">
        <v>1.47</v>
      </c>
    </row>
    <row r="75" s="3" customFormat="1" customHeight="1" spans="1:21">
      <c r="A75" s="125" t="s">
        <v>437</v>
      </c>
      <c r="B75" s="35" t="s">
        <v>116</v>
      </c>
      <c r="C75" s="128" t="s">
        <v>117</v>
      </c>
      <c r="D75" s="83" t="s">
        <v>33</v>
      </c>
      <c r="E75" s="83" t="s">
        <v>33</v>
      </c>
      <c r="F75" s="83" t="s">
        <v>33</v>
      </c>
      <c r="G75" s="129" t="s">
        <v>438</v>
      </c>
      <c r="H75" s="130"/>
      <c r="I75" s="150"/>
      <c r="J75" s="116">
        <v>40</v>
      </c>
      <c r="K75" s="116">
        <v>40</v>
      </c>
      <c r="L75" s="117">
        <v>40</v>
      </c>
      <c r="M75" s="116">
        <v>40</v>
      </c>
      <c r="N75" s="116">
        <v>40</v>
      </c>
      <c r="O75" s="116">
        <v>40</v>
      </c>
      <c r="P75" s="118">
        <v>55</v>
      </c>
      <c r="Q75" s="118">
        <v>55</v>
      </c>
      <c r="R75" s="118">
        <v>55</v>
      </c>
      <c r="S75" s="119">
        <v>1.33</v>
      </c>
      <c r="T75" s="119">
        <v>1.33</v>
      </c>
      <c r="U75" s="119">
        <v>1.33</v>
      </c>
    </row>
    <row r="76" s="3" customFormat="1" customHeight="1" spans="1:21">
      <c r="A76" s="19" t="s">
        <v>394</v>
      </c>
      <c r="B76" s="39"/>
      <c r="C76" s="56" t="s">
        <v>119</v>
      </c>
      <c r="D76" s="22" t="s">
        <v>33</v>
      </c>
      <c r="E76" s="22" t="s">
        <v>33</v>
      </c>
      <c r="F76" s="22" t="s">
        <v>33</v>
      </c>
      <c r="G76" s="23" t="s">
        <v>120</v>
      </c>
      <c r="H76" s="24"/>
      <c r="I76" s="93"/>
      <c r="J76" s="97">
        <v>100</v>
      </c>
      <c r="K76" s="97">
        <v>100</v>
      </c>
      <c r="L76" s="98">
        <v>100</v>
      </c>
      <c r="M76" s="97">
        <v>100</v>
      </c>
      <c r="N76" s="97">
        <v>100</v>
      </c>
      <c r="O76" s="97">
        <v>100</v>
      </c>
      <c r="P76" s="96">
        <v>120</v>
      </c>
      <c r="Q76" s="96">
        <v>120</v>
      </c>
      <c r="R76" s="96">
        <v>120</v>
      </c>
      <c r="S76" s="119"/>
      <c r="T76" s="119"/>
      <c r="U76" s="119"/>
    </row>
    <row r="77" s="3" customFormat="1" customHeight="1" spans="1:21">
      <c r="A77" s="125" t="s">
        <v>439</v>
      </c>
      <c r="B77" s="54"/>
      <c r="C77" s="131" t="s">
        <v>121</v>
      </c>
      <c r="D77" s="83" t="s">
        <v>33</v>
      </c>
      <c r="E77" s="83" t="s">
        <v>33</v>
      </c>
      <c r="F77" s="83" t="s">
        <v>33</v>
      </c>
      <c r="G77" s="84" t="s">
        <v>122</v>
      </c>
      <c r="H77" s="85"/>
      <c r="I77" s="115"/>
      <c r="J77" s="151">
        <v>120</v>
      </c>
      <c r="K77" s="151">
        <v>120</v>
      </c>
      <c r="L77" s="152">
        <v>120</v>
      </c>
      <c r="M77" s="151">
        <v>120</v>
      </c>
      <c r="N77" s="151">
        <v>120</v>
      </c>
      <c r="O77" s="151">
        <v>120</v>
      </c>
      <c r="P77" s="118">
        <v>160</v>
      </c>
      <c r="Q77" s="118">
        <v>160</v>
      </c>
      <c r="R77" s="118">
        <v>160</v>
      </c>
      <c r="S77" s="119"/>
      <c r="T77" s="119"/>
      <c r="U77" s="119"/>
    </row>
    <row r="78" s="3" customFormat="1" customHeight="1" spans="1:21">
      <c r="A78" s="125" t="s">
        <v>440</v>
      </c>
      <c r="B78" s="132" t="s">
        <v>441</v>
      </c>
      <c r="C78" s="133" t="s">
        <v>442</v>
      </c>
      <c r="D78" s="83" t="s">
        <v>33</v>
      </c>
      <c r="E78" s="83"/>
      <c r="F78" s="83"/>
      <c r="G78" s="134" t="s">
        <v>443</v>
      </c>
      <c r="H78" s="134"/>
      <c r="I78" s="134"/>
      <c r="J78" s="116">
        <v>200</v>
      </c>
      <c r="K78" s="116"/>
      <c r="L78" s="116"/>
      <c r="M78" s="153">
        <v>230</v>
      </c>
      <c r="N78" s="153"/>
      <c r="O78" s="153"/>
      <c r="P78" s="153">
        <v>230</v>
      </c>
      <c r="Q78" s="153"/>
      <c r="R78" s="153"/>
      <c r="S78" s="156">
        <v>43.42</v>
      </c>
      <c r="T78" s="156"/>
      <c r="U78" s="156"/>
    </row>
    <row r="79" s="3" customFormat="1" customHeight="1" spans="1:21">
      <c r="A79" s="135" t="s">
        <v>444</v>
      </c>
      <c r="B79" s="132" t="s">
        <v>445</v>
      </c>
      <c r="C79" s="133" t="s">
        <v>446</v>
      </c>
      <c r="D79" s="83"/>
      <c r="E79" s="83" t="s">
        <v>33</v>
      </c>
      <c r="F79" s="83" t="s">
        <v>33</v>
      </c>
      <c r="G79" s="134" t="s">
        <v>447</v>
      </c>
      <c r="H79" s="134"/>
      <c r="I79" s="134"/>
      <c r="J79" s="116"/>
      <c r="K79" s="116">
        <v>200</v>
      </c>
      <c r="L79" s="116">
        <v>200</v>
      </c>
      <c r="M79" s="153"/>
      <c r="N79" s="153">
        <v>230</v>
      </c>
      <c r="O79" s="153">
        <v>230</v>
      </c>
      <c r="P79" s="153"/>
      <c r="Q79" s="153">
        <v>230</v>
      </c>
      <c r="R79" s="153">
        <v>230</v>
      </c>
      <c r="S79" s="156"/>
      <c r="T79" s="156">
        <v>43.42</v>
      </c>
      <c r="U79" s="156">
        <v>43.42</v>
      </c>
    </row>
    <row r="80" s="3" customFormat="1" customHeight="1" spans="1:21">
      <c r="A80" s="19" t="s">
        <v>403</v>
      </c>
      <c r="B80" s="20" t="s">
        <v>142</v>
      </c>
      <c r="C80" s="34" t="s">
        <v>143</v>
      </c>
      <c r="D80" s="22" t="s">
        <v>33</v>
      </c>
      <c r="E80" s="22" t="s">
        <v>33</v>
      </c>
      <c r="F80" s="22" t="s">
        <v>33</v>
      </c>
      <c r="G80" s="23" t="s">
        <v>144</v>
      </c>
      <c r="H80" s="24"/>
      <c r="I80" s="93"/>
      <c r="J80" s="94">
        <v>130</v>
      </c>
      <c r="K80" s="94">
        <v>130</v>
      </c>
      <c r="L80" s="95">
        <v>130</v>
      </c>
      <c r="M80" s="94">
        <v>130</v>
      </c>
      <c r="N80" s="94">
        <v>130</v>
      </c>
      <c r="O80" s="94">
        <v>130</v>
      </c>
      <c r="P80" s="96">
        <v>130</v>
      </c>
      <c r="Q80" s="96">
        <v>130</v>
      </c>
      <c r="R80" s="96">
        <v>130</v>
      </c>
      <c r="S80" s="119">
        <v>14.74</v>
      </c>
      <c r="T80" s="119">
        <v>14.74</v>
      </c>
      <c r="U80" s="119">
        <v>14.74</v>
      </c>
    </row>
    <row r="81" s="3" customFormat="1" customHeight="1" spans="1:22">
      <c r="A81" s="136">
        <v>89827</v>
      </c>
      <c r="B81" s="137" t="s">
        <v>405</v>
      </c>
      <c r="C81" s="138" t="s">
        <v>448</v>
      </c>
      <c r="D81" s="136" t="s">
        <v>33</v>
      </c>
      <c r="E81" s="136" t="s">
        <v>33</v>
      </c>
      <c r="F81" s="136" t="s">
        <v>33</v>
      </c>
      <c r="G81" s="84" t="s">
        <v>147</v>
      </c>
      <c r="H81" s="85"/>
      <c r="I81" s="115"/>
      <c r="J81" s="154">
        <v>130</v>
      </c>
      <c r="K81" s="154">
        <v>130</v>
      </c>
      <c r="L81" s="154">
        <v>130</v>
      </c>
      <c r="M81" s="154">
        <v>150</v>
      </c>
      <c r="N81" s="154">
        <v>150</v>
      </c>
      <c r="O81" s="154">
        <v>150</v>
      </c>
      <c r="P81" s="154">
        <v>150</v>
      </c>
      <c r="Q81" s="154">
        <v>150</v>
      </c>
      <c r="R81" s="154">
        <v>150</v>
      </c>
      <c r="S81" s="157">
        <v>30</v>
      </c>
      <c r="T81" s="157">
        <v>30</v>
      </c>
      <c r="U81" s="157">
        <v>30</v>
      </c>
      <c r="V81" s="158" t="s">
        <v>449</v>
      </c>
    </row>
    <row r="82" s="3" customFormat="1" customHeight="1" spans="1:22">
      <c r="A82" s="83" t="s">
        <v>450</v>
      </c>
      <c r="B82" s="139" t="s">
        <v>451</v>
      </c>
      <c r="C82" s="138" t="s">
        <v>148</v>
      </c>
      <c r="D82" s="83" t="s">
        <v>33</v>
      </c>
      <c r="E82" s="83" t="s">
        <v>33</v>
      </c>
      <c r="F82" s="83" t="s">
        <v>33</v>
      </c>
      <c r="G82" s="84" t="s">
        <v>149</v>
      </c>
      <c r="H82" s="85"/>
      <c r="I82" s="115"/>
      <c r="J82" s="147">
        <v>99</v>
      </c>
      <c r="K82" s="147">
        <v>99</v>
      </c>
      <c r="L82" s="147">
        <v>99</v>
      </c>
      <c r="M82" s="147">
        <v>99</v>
      </c>
      <c r="N82" s="147">
        <v>99</v>
      </c>
      <c r="O82" s="147">
        <v>99</v>
      </c>
      <c r="P82" s="147">
        <v>99</v>
      </c>
      <c r="Q82" s="147">
        <v>99</v>
      </c>
      <c r="R82" s="147">
        <v>99</v>
      </c>
      <c r="S82" s="121">
        <v>20</v>
      </c>
      <c r="T82" s="121">
        <v>20</v>
      </c>
      <c r="U82" s="121">
        <v>20</v>
      </c>
      <c r="V82" s="158"/>
    </row>
    <row r="83" s="3" customFormat="1" customHeight="1" spans="1:21">
      <c r="A83" s="25" t="s">
        <v>408</v>
      </c>
      <c r="B83" s="29" t="s">
        <v>150</v>
      </c>
      <c r="C83" s="27" t="s">
        <v>151</v>
      </c>
      <c r="D83" s="22" t="s">
        <v>33</v>
      </c>
      <c r="E83" s="22" t="s">
        <v>33</v>
      </c>
      <c r="F83" s="22" t="s">
        <v>33</v>
      </c>
      <c r="G83" s="66" t="s">
        <v>409</v>
      </c>
      <c r="H83" s="66"/>
      <c r="I83" s="66"/>
      <c r="J83" s="106">
        <v>70</v>
      </c>
      <c r="K83" s="106">
        <v>70</v>
      </c>
      <c r="L83" s="106">
        <v>70</v>
      </c>
      <c r="M83" s="106">
        <v>70</v>
      </c>
      <c r="N83" s="106">
        <v>70</v>
      </c>
      <c r="O83" s="106">
        <v>70</v>
      </c>
      <c r="P83" s="96">
        <v>80</v>
      </c>
      <c r="Q83" s="96">
        <v>80</v>
      </c>
      <c r="R83" s="96">
        <v>80</v>
      </c>
      <c r="S83" s="119"/>
      <c r="T83" s="119"/>
      <c r="U83" s="119"/>
    </row>
    <row r="84" s="3" customFormat="1" customHeight="1" spans="1:21">
      <c r="A84" s="19" t="s">
        <v>410</v>
      </c>
      <c r="B84" s="30"/>
      <c r="C84" s="32" t="s">
        <v>153</v>
      </c>
      <c r="D84" s="22" t="s">
        <v>33</v>
      </c>
      <c r="E84" s="22" t="s">
        <v>33</v>
      </c>
      <c r="F84" s="22" t="s">
        <v>33</v>
      </c>
      <c r="G84" s="66" t="s">
        <v>154</v>
      </c>
      <c r="H84" s="66"/>
      <c r="I84" s="66"/>
      <c r="J84" s="97">
        <v>60</v>
      </c>
      <c r="K84" s="97">
        <v>60</v>
      </c>
      <c r="L84" s="97">
        <v>60</v>
      </c>
      <c r="M84" s="106">
        <v>70</v>
      </c>
      <c r="N84" s="106">
        <v>70</v>
      </c>
      <c r="O84" s="106">
        <v>70</v>
      </c>
      <c r="P84" s="96">
        <v>80</v>
      </c>
      <c r="Q84" s="96">
        <v>80</v>
      </c>
      <c r="R84" s="96">
        <v>80</v>
      </c>
      <c r="S84" s="119"/>
      <c r="T84" s="119"/>
      <c r="U84" s="119"/>
    </row>
    <row r="85" s="3" customFormat="1" customHeight="1" spans="1:21">
      <c r="A85" s="25" t="s">
        <v>411</v>
      </c>
      <c r="B85" s="30"/>
      <c r="C85" s="32" t="s">
        <v>155</v>
      </c>
      <c r="D85" s="22" t="s">
        <v>33</v>
      </c>
      <c r="E85" s="22"/>
      <c r="F85" s="22"/>
      <c r="G85" s="66" t="s">
        <v>156</v>
      </c>
      <c r="H85" s="66"/>
      <c r="I85" s="66"/>
      <c r="J85" s="94">
        <v>60</v>
      </c>
      <c r="K85" s="106"/>
      <c r="L85" s="106"/>
      <c r="M85" s="94">
        <v>60</v>
      </c>
      <c r="N85" s="106"/>
      <c r="O85" s="106"/>
      <c r="P85" s="96">
        <v>60</v>
      </c>
      <c r="Q85" s="96"/>
      <c r="R85" s="96"/>
      <c r="S85" s="119"/>
      <c r="T85" s="119"/>
      <c r="U85" s="119"/>
    </row>
    <row r="86" s="3" customFormat="1" customHeight="1" spans="1:21">
      <c r="A86" s="25" t="s">
        <v>412</v>
      </c>
      <c r="B86" s="30"/>
      <c r="C86" s="32" t="s">
        <v>157</v>
      </c>
      <c r="D86" s="27"/>
      <c r="E86" s="22" t="s">
        <v>33</v>
      </c>
      <c r="F86" s="22" t="s">
        <v>33</v>
      </c>
      <c r="G86" s="66" t="s">
        <v>413</v>
      </c>
      <c r="H86" s="66"/>
      <c r="I86" s="66"/>
      <c r="J86" s="106"/>
      <c r="K86" s="97">
        <v>80</v>
      </c>
      <c r="L86" s="97">
        <v>80</v>
      </c>
      <c r="M86" s="106"/>
      <c r="N86" s="97">
        <v>80</v>
      </c>
      <c r="O86" s="97">
        <v>80</v>
      </c>
      <c r="P86" s="96"/>
      <c r="Q86" s="96">
        <v>100</v>
      </c>
      <c r="R86" s="96">
        <v>100</v>
      </c>
      <c r="S86" s="119"/>
      <c r="T86" s="119"/>
      <c r="U86" s="119"/>
    </row>
    <row r="87" s="3" customFormat="1" customHeight="1" spans="1:21">
      <c r="A87" s="25" t="s">
        <v>414</v>
      </c>
      <c r="B87" s="30"/>
      <c r="C87" s="32" t="s">
        <v>159</v>
      </c>
      <c r="D87" s="27"/>
      <c r="E87" s="22" t="s">
        <v>33</v>
      </c>
      <c r="F87" s="22"/>
      <c r="G87" s="66" t="s">
        <v>415</v>
      </c>
      <c r="H87" s="66"/>
      <c r="I87" s="66"/>
      <c r="J87" s="106"/>
      <c r="K87" s="97">
        <v>60</v>
      </c>
      <c r="L87" s="98"/>
      <c r="M87" s="106"/>
      <c r="N87" s="97">
        <v>80</v>
      </c>
      <c r="O87" s="97"/>
      <c r="P87" s="96"/>
      <c r="Q87" s="96">
        <v>80</v>
      </c>
      <c r="R87" s="96"/>
      <c r="S87" s="119"/>
      <c r="T87" s="119"/>
      <c r="U87" s="119"/>
    </row>
    <row r="88" s="3" customFormat="1" customHeight="1" spans="1:21">
      <c r="A88" s="25" t="s">
        <v>416</v>
      </c>
      <c r="B88" s="30"/>
      <c r="C88" s="34" t="s">
        <v>161</v>
      </c>
      <c r="D88" s="27"/>
      <c r="E88" s="27"/>
      <c r="F88" s="22" t="s">
        <v>33</v>
      </c>
      <c r="G88" s="66" t="s">
        <v>415</v>
      </c>
      <c r="H88" s="66"/>
      <c r="I88" s="66"/>
      <c r="J88" s="106"/>
      <c r="K88" s="106"/>
      <c r="L88" s="98">
        <v>60</v>
      </c>
      <c r="M88" s="106"/>
      <c r="N88" s="106"/>
      <c r="O88" s="97">
        <v>80</v>
      </c>
      <c r="P88" s="96"/>
      <c r="Q88" s="96"/>
      <c r="R88" s="96">
        <v>80</v>
      </c>
      <c r="S88" s="119"/>
      <c r="T88" s="119"/>
      <c r="U88" s="119"/>
    </row>
    <row r="89" s="3" customFormat="1" customHeight="1" spans="1:22">
      <c r="A89" s="22">
        <v>89815</v>
      </c>
      <c r="B89" s="26" t="s">
        <v>164</v>
      </c>
      <c r="C89" s="140" t="s">
        <v>165</v>
      </c>
      <c r="D89" s="22" t="s">
        <v>33</v>
      </c>
      <c r="E89" s="22" t="s">
        <v>33</v>
      </c>
      <c r="F89" s="22" t="s">
        <v>33</v>
      </c>
      <c r="G89" s="141" t="s">
        <v>166</v>
      </c>
      <c r="H89" s="141"/>
      <c r="I89" s="141"/>
      <c r="J89" s="106">
        <v>50</v>
      </c>
      <c r="K89" s="106">
        <v>50</v>
      </c>
      <c r="L89" s="106">
        <v>50</v>
      </c>
      <c r="M89" s="106">
        <v>50</v>
      </c>
      <c r="N89" s="106">
        <v>50</v>
      </c>
      <c r="O89" s="106">
        <v>50</v>
      </c>
      <c r="P89" s="106">
        <v>50</v>
      </c>
      <c r="Q89" s="106">
        <v>50</v>
      </c>
      <c r="R89" s="106">
        <v>50</v>
      </c>
      <c r="S89" s="121"/>
      <c r="T89" s="121"/>
      <c r="U89" s="121"/>
      <c r="V89" s="120" t="s">
        <v>370</v>
      </c>
    </row>
    <row r="90" s="3" customFormat="1" customHeight="1" spans="1:21">
      <c r="A90" s="125" t="s">
        <v>452</v>
      </c>
      <c r="B90" s="142" t="s">
        <v>418</v>
      </c>
      <c r="C90" s="133" t="s">
        <v>453</v>
      </c>
      <c r="D90" s="83" t="s">
        <v>33</v>
      </c>
      <c r="E90" s="83" t="s">
        <v>33</v>
      </c>
      <c r="F90" s="83" t="s">
        <v>33</v>
      </c>
      <c r="G90" s="143" t="s">
        <v>169</v>
      </c>
      <c r="H90" s="144"/>
      <c r="I90" s="155"/>
      <c r="J90" s="151">
        <v>100</v>
      </c>
      <c r="K90" s="151">
        <v>100</v>
      </c>
      <c r="L90" s="152">
        <v>100</v>
      </c>
      <c r="M90" s="151">
        <v>100</v>
      </c>
      <c r="N90" s="151">
        <v>100</v>
      </c>
      <c r="O90" s="151">
        <v>100</v>
      </c>
      <c r="P90" s="118">
        <v>120</v>
      </c>
      <c r="Q90" s="118">
        <v>120</v>
      </c>
      <c r="R90" s="118">
        <v>120</v>
      </c>
      <c r="S90" s="119"/>
      <c r="T90" s="119"/>
      <c r="U90" s="119"/>
    </row>
    <row r="91" s="3" customFormat="1" customHeight="1" spans="1:21">
      <c r="A91" s="19" t="s">
        <v>421</v>
      </c>
      <c r="B91" s="33" t="s">
        <v>171</v>
      </c>
      <c r="C91" s="69" t="s">
        <v>172</v>
      </c>
      <c r="D91" s="22" t="s">
        <v>33</v>
      </c>
      <c r="E91" s="22" t="s">
        <v>33</v>
      </c>
      <c r="F91" s="22" t="s">
        <v>33</v>
      </c>
      <c r="G91" s="23" t="s">
        <v>173</v>
      </c>
      <c r="H91" s="24"/>
      <c r="I91" s="93"/>
      <c r="J91" s="97">
        <v>50</v>
      </c>
      <c r="K91" s="97">
        <v>50</v>
      </c>
      <c r="L91" s="98">
        <v>50</v>
      </c>
      <c r="M91" s="97">
        <v>60</v>
      </c>
      <c r="N91" s="97">
        <v>60</v>
      </c>
      <c r="O91" s="97">
        <v>60</v>
      </c>
      <c r="P91" s="96">
        <v>80</v>
      </c>
      <c r="Q91" s="96">
        <v>80</v>
      </c>
      <c r="R91" s="96">
        <v>80</v>
      </c>
      <c r="S91" s="119"/>
      <c r="T91" s="119"/>
      <c r="U91" s="119"/>
    </row>
    <row r="92" s="3" customFormat="1" customHeight="1" spans="1:22">
      <c r="A92" s="83" t="s">
        <v>454</v>
      </c>
      <c r="B92" s="124" t="s">
        <v>455</v>
      </c>
      <c r="C92" s="145" t="s">
        <v>456</v>
      </c>
      <c r="D92" s="83" t="s">
        <v>33</v>
      </c>
      <c r="E92" s="83"/>
      <c r="F92" s="83"/>
      <c r="G92" s="146" t="s">
        <v>457</v>
      </c>
      <c r="H92" s="146"/>
      <c r="I92" s="146"/>
      <c r="J92" s="147">
        <v>399</v>
      </c>
      <c r="K92" s="147"/>
      <c r="L92" s="147"/>
      <c r="M92" s="147">
        <v>399</v>
      </c>
      <c r="N92" s="147"/>
      <c r="O92" s="147"/>
      <c r="P92" s="147">
        <v>399</v>
      </c>
      <c r="Q92" s="147"/>
      <c r="R92" s="147"/>
      <c r="S92" s="121">
        <v>50</v>
      </c>
      <c r="T92" s="121"/>
      <c r="U92" s="121"/>
      <c r="V92" s="158" t="s">
        <v>458</v>
      </c>
    </row>
    <row r="93" s="3" customFormat="1" customHeight="1" spans="1:22">
      <c r="A93" s="83" t="s">
        <v>459</v>
      </c>
      <c r="B93" s="124" t="s">
        <v>455</v>
      </c>
      <c r="C93" s="145" t="s">
        <v>460</v>
      </c>
      <c r="D93" s="83"/>
      <c r="E93" s="83" t="s">
        <v>33</v>
      </c>
      <c r="F93" s="83" t="s">
        <v>33</v>
      </c>
      <c r="G93" s="146" t="s">
        <v>461</v>
      </c>
      <c r="H93" s="146"/>
      <c r="I93" s="146"/>
      <c r="J93" s="147"/>
      <c r="K93" s="147">
        <v>399</v>
      </c>
      <c r="L93" s="147">
        <v>399</v>
      </c>
      <c r="M93" s="147"/>
      <c r="N93" s="147">
        <v>399</v>
      </c>
      <c r="O93" s="147">
        <v>399</v>
      </c>
      <c r="P93" s="147"/>
      <c r="Q93" s="147">
        <v>399</v>
      </c>
      <c r="R93" s="147">
        <v>399</v>
      </c>
      <c r="S93" s="121"/>
      <c r="T93" s="121">
        <v>50</v>
      </c>
      <c r="U93" s="121">
        <v>50</v>
      </c>
      <c r="V93" s="158" t="s">
        <v>458</v>
      </c>
    </row>
    <row r="94" s="4" customFormat="1" customHeight="1" spans="1:22">
      <c r="A94" s="22" t="s">
        <v>422</v>
      </c>
      <c r="B94" s="70" t="s">
        <v>174</v>
      </c>
      <c r="C94" s="21" t="s">
        <v>175</v>
      </c>
      <c r="D94" s="22" t="s">
        <v>33</v>
      </c>
      <c r="E94" s="22" t="s">
        <v>33</v>
      </c>
      <c r="F94" s="22" t="s">
        <v>33</v>
      </c>
      <c r="G94" s="23"/>
      <c r="H94" s="24"/>
      <c r="I94" s="93"/>
      <c r="J94" s="106">
        <v>30</v>
      </c>
      <c r="K94" s="106">
        <v>30</v>
      </c>
      <c r="L94" s="106">
        <v>30</v>
      </c>
      <c r="M94" s="106">
        <v>30</v>
      </c>
      <c r="N94" s="106">
        <v>30</v>
      </c>
      <c r="O94" s="106">
        <v>30</v>
      </c>
      <c r="P94" s="106">
        <v>30</v>
      </c>
      <c r="Q94" s="106">
        <v>30</v>
      </c>
      <c r="R94" s="106">
        <v>30</v>
      </c>
      <c r="S94" s="121"/>
      <c r="T94" s="121"/>
      <c r="U94" s="121"/>
      <c r="V94" s="3"/>
    </row>
    <row r="95" s="3" customFormat="1" customHeight="1" spans="1:21">
      <c r="A95" s="22" t="s">
        <v>423</v>
      </c>
      <c r="B95" s="26" t="s">
        <v>185</v>
      </c>
      <c r="C95" s="21" t="s">
        <v>424</v>
      </c>
      <c r="D95" s="22" t="s">
        <v>33</v>
      </c>
      <c r="E95" s="22" t="s">
        <v>33</v>
      </c>
      <c r="F95" s="22" t="s">
        <v>33</v>
      </c>
      <c r="G95" s="71"/>
      <c r="H95" s="71"/>
      <c r="I95" s="71"/>
      <c r="J95" s="106">
        <v>20</v>
      </c>
      <c r="K95" s="106">
        <v>20</v>
      </c>
      <c r="L95" s="106">
        <v>20</v>
      </c>
      <c r="M95" s="106">
        <v>20</v>
      </c>
      <c r="N95" s="106">
        <v>20</v>
      </c>
      <c r="O95" s="106">
        <v>20</v>
      </c>
      <c r="P95" s="106">
        <v>20</v>
      </c>
      <c r="Q95" s="106">
        <v>20</v>
      </c>
      <c r="R95" s="106">
        <v>20</v>
      </c>
      <c r="S95" s="121"/>
      <c r="T95" s="121"/>
      <c r="U95" s="121"/>
    </row>
    <row r="96" s="1" customFormat="1" customHeight="1" spans="1:18">
      <c r="A96" s="25" t="s">
        <v>425</v>
      </c>
      <c r="B96" s="72" t="s">
        <v>176</v>
      </c>
      <c r="C96" s="73"/>
      <c r="D96" s="22" t="s">
        <v>33</v>
      </c>
      <c r="E96" s="22" t="s">
        <v>33</v>
      </c>
      <c r="F96" s="22" t="s">
        <v>33</v>
      </c>
      <c r="G96" s="23"/>
      <c r="H96" s="24"/>
      <c r="I96" s="93"/>
      <c r="J96" s="106">
        <v>0</v>
      </c>
      <c r="K96" s="106">
        <v>0</v>
      </c>
      <c r="L96" s="106">
        <v>0</v>
      </c>
      <c r="M96" s="106">
        <v>0</v>
      </c>
      <c r="N96" s="106">
        <v>0</v>
      </c>
      <c r="O96" s="106">
        <v>0</v>
      </c>
      <c r="P96" s="106">
        <v>0</v>
      </c>
      <c r="Q96" s="106">
        <v>0</v>
      </c>
      <c r="R96" s="106">
        <v>0</v>
      </c>
    </row>
    <row r="97" s="1" customFormat="1" customHeight="1" spans="1:18">
      <c r="A97" s="25" t="s">
        <v>426</v>
      </c>
      <c r="B97" s="72" t="s">
        <v>177</v>
      </c>
      <c r="C97" s="73"/>
      <c r="D97" s="22" t="s">
        <v>33</v>
      </c>
      <c r="E97" s="22" t="s">
        <v>33</v>
      </c>
      <c r="F97" s="22" t="s">
        <v>33</v>
      </c>
      <c r="G97" s="23"/>
      <c r="H97" s="24"/>
      <c r="I97" s="93"/>
      <c r="J97" s="106">
        <v>0</v>
      </c>
      <c r="K97" s="106">
        <v>0</v>
      </c>
      <c r="L97" s="106">
        <v>0</v>
      </c>
      <c r="M97" s="106">
        <v>0</v>
      </c>
      <c r="N97" s="106">
        <v>0</v>
      </c>
      <c r="O97" s="106">
        <v>0</v>
      </c>
      <c r="P97" s="106">
        <v>0</v>
      </c>
      <c r="Q97" s="106">
        <v>0</v>
      </c>
      <c r="R97" s="106">
        <v>0</v>
      </c>
    </row>
    <row r="98" s="1" customFormat="1" customHeight="1" spans="1:18">
      <c r="A98" s="25" t="s">
        <v>427</v>
      </c>
      <c r="B98" s="72" t="s">
        <v>178</v>
      </c>
      <c r="C98" s="73"/>
      <c r="D98" s="22" t="s">
        <v>33</v>
      </c>
      <c r="E98" s="22" t="s">
        <v>33</v>
      </c>
      <c r="F98" s="22" t="s">
        <v>33</v>
      </c>
      <c r="G98" s="23"/>
      <c r="H98" s="24"/>
      <c r="I98" s="93"/>
      <c r="J98" s="106">
        <v>0</v>
      </c>
      <c r="K98" s="106">
        <v>0</v>
      </c>
      <c r="L98" s="106">
        <v>0</v>
      </c>
      <c r="M98" s="106">
        <v>0</v>
      </c>
      <c r="N98" s="106">
        <v>0</v>
      </c>
      <c r="O98" s="106">
        <v>0</v>
      </c>
      <c r="P98" s="106">
        <v>0</v>
      </c>
      <c r="Q98" s="106">
        <v>0</v>
      </c>
      <c r="R98" s="106">
        <v>0</v>
      </c>
    </row>
    <row r="99" s="1" customFormat="1" customHeight="1" spans="1:21">
      <c r="A99" s="6"/>
      <c r="B99" s="74"/>
      <c r="C99" s="75" t="s">
        <v>200</v>
      </c>
      <c r="D99" s="76">
        <v>3888</v>
      </c>
      <c r="E99" s="76">
        <v>3888</v>
      </c>
      <c r="F99" s="76">
        <v>3888</v>
      </c>
      <c r="G99" s="74"/>
      <c r="H99" s="74"/>
      <c r="I99" s="114" t="s">
        <v>428</v>
      </c>
      <c r="J99" s="76">
        <f t="shared" ref="J99:U99" si="3">SUM(J55:J98)</f>
        <v>2085</v>
      </c>
      <c r="K99" s="76">
        <f t="shared" si="3"/>
        <v>2165</v>
      </c>
      <c r="L99" s="76">
        <f t="shared" si="3"/>
        <v>2285</v>
      </c>
      <c r="M99" s="76">
        <f t="shared" si="3"/>
        <v>2175</v>
      </c>
      <c r="N99" s="76">
        <f t="shared" si="3"/>
        <v>2275</v>
      </c>
      <c r="O99" s="76">
        <f t="shared" si="3"/>
        <v>2475</v>
      </c>
      <c r="P99" s="76">
        <f t="shared" si="3"/>
        <v>2352</v>
      </c>
      <c r="Q99" s="76">
        <f t="shared" si="3"/>
        <v>2472</v>
      </c>
      <c r="R99" s="76">
        <f t="shared" si="3"/>
        <v>2702</v>
      </c>
      <c r="S99" s="1">
        <f t="shared" si="3"/>
        <v>168.78</v>
      </c>
      <c r="T99" s="1">
        <f t="shared" si="3"/>
        <v>168.78</v>
      </c>
      <c r="U99" s="1">
        <f t="shared" si="3"/>
        <v>180.28</v>
      </c>
    </row>
    <row r="100" s="1" customFormat="1" customHeight="1" spans="1:21">
      <c r="A100" s="6"/>
      <c r="B100" s="74"/>
      <c r="C100" s="75" t="s">
        <v>429</v>
      </c>
      <c r="D100" s="77">
        <f>D452</f>
        <v>0.62158273381295</v>
      </c>
      <c r="E100" s="77">
        <f>D453</f>
        <v>0.598614318706697</v>
      </c>
      <c r="F100" s="77">
        <f>D454</f>
        <v>0.567177242888403</v>
      </c>
      <c r="G100" s="74"/>
      <c r="H100" s="74"/>
      <c r="I100" s="114" t="s">
        <v>430</v>
      </c>
      <c r="J100" s="76">
        <f t="shared" ref="J100:R100" si="4">J99*3</f>
        <v>6255</v>
      </c>
      <c r="K100" s="76">
        <f t="shared" si="4"/>
        <v>6495</v>
      </c>
      <c r="L100" s="76">
        <f t="shared" si="4"/>
        <v>6855</v>
      </c>
      <c r="M100" s="76">
        <f t="shared" si="4"/>
        <v>6525</v>
      </c>
      <c r="N100" s="76">
        <f t="shared" si="4"/>
        <v>6825</v>
      </c>
      <c r="O100" s="76">
        <f t="shared" si="4"/>
        <v>7425</v>
      </c>
      <c r="P100" s="76">
        <f t="shared" si="4"/>
        <v>7056</v>
      </c>
      <c r="Q100" s="76">
        <f t="shared" si="4"/>
        <v>7416</v>
      </c>
      <c r="R100" s="76">
        <f t="shared" si="4"/>
        <v>8106</v>
      </c>
      <c r="S100" s="77">
        <f t="shared" ref="S100:U100" si="5">S99/D99</f>
        <v>0.0434104938271605</v>
      </c>
      <c r="T100" s="77">
        <f t="shared" si="5"/>
        <v>0.0434104938271605</v>
      </c>
      <c r="U100" s="77">
        <f t="shared" si="5"/>
        <v>0.0463683127572016</v>
      </c>
    </row>
    <row r="101" s="2" customFormat="1" customHeight="1" spans="1:21">
      <c r="A101" s="14" t="s">
        <v>462</v>
      </c>
      <c r="B101" s="15"/>
      <c r="C101" s="15"/>
      <c r="D101" s="15"/>
      <c r="E101" s="15"/>
      <c r="F101" s="15"/>
      <c r="G101" s="15"/>
      <c r="H101" s="15"/>
      <c r="I101" s="87"/>
      <c r="J101" s="14" t="s">
        <v>306</v>
      </c>
      <c r="K101" s="15"/>
      <c r="L101" s="15"/>
      <c r="M101" s="88" t="s">
        <v>352</v>
      </c>
      <c r="N101" s="89"/>
      <c r="O101" s="89"/>
      <c r="P101" s="14" t="s">
        <v>309</v>
      </c>
      <c r="Q101" s="15"/>
      <c r="R101" s="15"/>
      <c r="S101" s="88" t="s">
        <v>353</v>
      </c>
      <c r="T101" s="89"/>
      <c r="U101" s="89"/>
    </row>
    <row r="102" s="1" customFormat="1" customHeight="1" spans="1:21">
      <c r="A102" s="78" t="s">
        <v>354</v>
      </c>
      <c r="B102" s="17" t="s">
        <v>25</v>
      </c>
      <c r="C102" s="17"/>
      <c r="D102" s="17" t="s">
        <v>26</v>
      </c>
      <c r="E102" s="18" t="s">
        <v>355</v>
      </c>
      <c r="F102" s="18"/>
      <c r="G102" s="17" t="s">
        <v>28</v>
      </c>
      <c r="H102" s="17"/>
      <c r="I102" s="17"/>
      <c r="J102" s="90" t="s">
        <v>26</v>
      </c>
      <c r="K102" s="90" t="s">
        <v>356</v>
      </c>
      <c r="L102" s="91" t="s">
        <v>357</v>
      </c>
      <c r="M102" s="90" t="s">
        <v>26</v>
      </c>
      <c r="N102" s="90" t="s">
        <v>356</v>
      </c>
      <c r="O102" s="91" t="s">
        <v>357</v>
      </c>
      <c r="P102" s="90" t="s">
        <v>26</v>
      </c>
      <c r="Q102" s="90" t="s">
        <v>356</v>
      </c>
      <c r="R102" s="91" t="s">
        <v>357</v>
      </c>
      <c r="S102" s="90" t="s">
        <v>26</v>
      </c>
      <c r="T102" s="90" t="s">
        <v>356</v>
      </c>
      <c r="U102" s="91" t="s">
        <v>357</v>
      </c>
    </row>
    <row r="103" s="1" customFormat="1" customHeight="1" spans="1:21">
      <c r="A103" s="78"/>
      <c r="B103" s="17"/>
      <c r="C103" s="17"/>
      <c r="D103" s="17"/>
      <c r="E103" s="17" t="s">
        <v>358</v>
      </c>
      <c r="F103" s="17" t="s">
        <v>359</v>
      </c>
      <c r="G103" s="17"/>
      <c r="H103" s="17"/>
      <c r="I103" s="17"/>
      <c r="J103" s="90"/>
      <c r="K103" s="90"/>
      <c r="L103" s="92"/>
      <c r="M103" s="90"/>
      <c r="N103" s="90"/>
      <c r="O103" s="92"/>
      <c r="P103" s="90"/>
      <c r="Q103" s="90"/>
      <c r="R103" s="92"/>
      <c r="S103" s="90"/>
      <c r="T103" s="90"/>
      <c r="U103" s="92"/>
    </row>
    <row r="104" s="3" customFormat="1" customHeight="1" spans="1:21">
      <c r="A104" s="19" t="s">
        <v>360</v>
      </c>
      <c r="B104" s="20" t="s">
        <v>31</v>
      </c>
      <c r="C104" s="21" t="s">
        <v>32</v>
      </c>
      <c r="D104" s="22" t="s">
        <v>33</v>
      </c>
      <c r="E104" s="22" t="s">
        <v>33</v>
      </c>
      <c r="F104" s="22" t="s">
        <v>33</v>
      </c>
      <c r="G104" s="23" t="s">
        <v>34</v>
      </c>
      <c r="H104" s="24"/>
      <c r="I104" s="93"/>
      <c r="J104" s="94">
        <v>10</v>
      </c>
      <c r="K104" s="94">
        <v>10</v>
      </c>
      <c r="L104" s="95">
        <v>10</v>
      </c>
      <c r="M104" s="94">
        <v>10</v>
      </c>
      <c r="N104" s="94">
        <v>10</v>
      </c>
      <c r="O104" s="94">
        <v>10</v>
      </c>
      <c r="P104" s="96">
        <v>10</v>
      </c>
      <c r="Q104" s="96">
        <v>10</v>
      </c>
      <c r="R104" s="96">
        <v>10</v>
      </c>
      <c r="S104" s="119"/>
      <c r="T104" s="119"/>
      <c r="U104" s="119"/>
    </row>
    <row r="105" s="3" customFormat="1" customHeight="1" spans="1:21">
      <c r="A105" s="25" t="s">
        <v>361</v>
      </c>
      <c r="B105" s="26" t="s">
        <v>35</v>
      </c>
      <c r="C105" s="27" t="s">
        <v>36</v>
      </c>
      <c r="D105" s="22" t="s">
        <v>33</v>
      </c>
      <c r="E105" s="22" t="s">
        <v>33</v>
      </c>
      <c r="F105" s="22" t="s">
        <v>33</v>
      </c>
      <c r="G105" s="23" t="s">
        <v>37</v>
      </c>
      <c r="H105" s="24"/>
      <c r="I105" s="93"/>
      <c r="J105" s="97">
        <v>10</v>
      </c>
      <c r="K105" s="97">
        <v>10</v>
      </c>
      <c r="L105" s="98">
        <v>10</v>
      </c>
      <c r="M105" s="97">
        <v>15</v>
      </c>
      <c r="N105" s="97">
        <v>15</v>
      </c>
      <c r="O105" s="97">
        <v>15</v>
      </c>
      <c r="P105" s="96">
        <v>15</v>
      </c>
      <c r="Q105" s="96">
        <v>15</v>
      </c>
      <c r="R105" s="96">
        <v>15</v>
      </c>
      <c r="S105" s="119"/>
      <c r="T105" s="119"/>
      <c r="U105" s="119"/>
    </row>
    <row r="106" s="3" customFormat="1" customHeight="1" spans="1:21">
      <c r="A106" s="25" t="s">
        <v>362</v>
      </c>
      <c r="B106" s="26" t="s">
        <v>38</v>
      </c>
      <c r="C106" s="27" t="s">
        <v>39</v>
      </c>
      <c r="D106" s="22" t="s">
        <v>33</v>
      </c>
      <c r="E106" s="22" t="s">
        <v>33</v>
      </c>
      <c r="F106" s="22" t="s">
        <v>33</v>
      </c>
      <c r="G106" s="23" t="s">
        <v>40</v>
      </c>
      <c r="H106" s="24"/>
      <c r="I106" s="93"/>
      <c r="J106" s="97">
        <v>15</v>
      </c>
      <c r="K106" s="97">
        <v>15</v>
      </c>
      <c r="L106" s="98">
        <v>15</v>
      </c>
      <c r="M106" s="97">
        <v>15</v>
      </c>
      <c r="N106" s="97">
        <v>15</v>
      </c>
      <c r="O106" s="97">
        <v>15</v>
      </c>
      <c r="P106" s="96">
        <v>20</v>
      </c>
      <c r="Q106" s="96">
        <v>20</v>
      </c>
      <c r="R106" s="96">
        <v>20</v>
      </c>
      <c r="S106" s="119"/>
      <c r="T106" s="119"/>
      <c r="U106" s="119"/>
    </row>
    <row r="107" s="3" customFormat="1" customHeight="1" spans="1:21">
      <c r="A107" s="28" t="s">
        <v>363</v>
      </c>
      <c r="B107" s="29" t="s">
        <v>41</v>
      </c>
      <c r="C107" s="27" t="s">
        <v>42</v>
      </c>
      <c r="D107" s="22" t="s">
        <v>33</v>
      </c>
      <c r="E107" s="22" t="s">
        <v>33</v>
      </c>
      <c r="F107" s="22" t="s">
        <v>33</v>
      </c>
      <c r="G107" s="23" t="s">
        <v>43</v>
      </c>
      <c r="H107" s="24"/>
      <c r="I107" s="93"/>
      <c r="J107" s="97">
        <v>5</v>
      </c>
      <c r="K107" s="97">
        <v>5</v>
      </c>
      <c r="L107" s="98">
        <v>5</v>
      </c>
      <c r="M107" s="97">
        <v>5</v>
      </c>
      <c r="N107" s="97">
        <v>5</v>
      </c>
      <c r="O107" s="97">
        <v>5</v>
      </c>
      <c r="P107" s="99">
        <v>5</v>
      </c>
      <c r="Q107" s="99">
        <v>5</v>
      </c>
      <c r="R107" s="99">
        <v>5</v>
      </c>
      <c r="S107" s="119"/>
      <c r="T107" s="119"/>
      <c r="U107" s="119"/>
    </row>
    <row r="108" s="3" customFormat="1" customHeight="1" spans="1:21">
      <c r="A108" s="28" t="s">
        <v>463</v>
      </c>
      <c r="B108" s="26"/>
      <c r="C108" s="27" t="s">
        <v>44</v>
      </c>
      <c r="D108" s="22" t="s">
        <v>33</v>
      </c>
      <c r="E108" s="22" t="s">
        <v>33</v>
      </c>
      <c r="F108" s="22" t="s">
        <v>33</v>
      </c>
      <c r="G108" s="23" t="s">
        <v>45</v>
      </c>
      <c r="H108" s="24"/>
      <c r="I108" s="93"/>
      <c r="J108" s="97">
        <v>5</v>
      </c>
      <c r="K108" s="97">
        <v>5</v>
      </c>
      <c r="L108" s="98">
        <v>5</v>
      </c>
      <c r="M108" s="97">
        <v>5</v>
      </c>
      <c r="N108" s="97">
        <v>5</v>
      </c>
      <c r="O108" s="97">
        <v>5</v>
      </c>
      <c r="P108" s="99">
        <v>5</v>
      </c>
      <c r="Q108" s="99">
        <v>5</v>
      </c>
      <c r="R108" s="99">
        <v>5</v>
      </c>
      <c r="S108" s="119"/>
      <c r="T108" s="119"/>
      <c r="U108" s="119"/>
    </row>
    <row r="109" s="3" customFormat="1" customHeight="1" spans="1:21">
      <c r="A109" s="25" t="s">
        <v>367</v>
      </c>
      <c r="B109" s="26" t="s">
        <v>54</v>
      </c>
      <c r="C109" s="27" t="s">
        <v>55</v>
      </c>
      <c r="D109" s="22" t="s">
        <v>33</v>
      </c>
      <c r="E109" s="22" t="s">
        <v>33</v>
      </c>
      <c r="F109" s="22" t="s">
        <v>33</v>
      </c>
      <c r="G109" s="23" t="s">
        <v>56</v>
      </c>
      <c r="H109" s="24"/>
      <c r="I109" s="93"/>
      <c r="J109" s="97">
        <v>15</v>
      </c>
      <c r="K109" s="97">
        <v>15</v>
      </c>
      <c r="L109" s="98">
        <v>15</v>
      </c>
      <c r="M109" s="97">
        <v>15</v>
      </c>
      <c r="N109" s="97">
        <v>15</v>
      </c>
      <c r="O109" s="97">
        <v>15</v>
      </c>
      <c r="P109" s="99">
        <v>15</v>
      </c>
      <c r="Q109" s="99">
        <v>15</v>
      </c>
      <c r="R109" s="99">
        <v>15</v>
      </c>
      <c r="S109" s="119"/>
      <c r="T109" s="119"/>
      <c r="U109" s="119"/>
    </row>
    <row r="110" s="3" customFormat="1" customHeight="1" spans="1:21">
      <c r="A110" s="19" t="s">
        <v>368</v>
      </c>
      <c r="B110" s="33" t="s">
        <v>57</v>
      </c>
      <c r="C110" s="27" t="s">
        <v>58</v>
      </c>
      <c r="D110" s="22" t="s">
        <v>33</v>
      </c>
      <c r="E110" s="22" t="s">
        <v>33</v>
      </c>
      <c r="F110" s="22" t="s">
        <v>33</v>
      </c>
      <c r="G110" s="23" t="s">
        <v>59</v>
      </c>
      <c r="H110" s="24"/>
      <c r="I110" s="93"/>
      <c r="J110" s="97">
        <v>30</v>
      </c>
      <c r="K110" s="97">
        <v>30</v>
      </c>
      <c r="L110" s="98">
        <v>30</v>
      </c>
      <c r="M110" s="97">
        <v>30</v>
      </c>
      <c r="N110" s="97">
        <v>30</v>
      </c>
      <c r="O110" s="97">
        <v>30</v>
      </c>
      <c r="P110" s="99">
        <v>30</v>
      </c>
      <c r="Q110" s="99">
        <v>30</v>
      </c>
      <c r="R110" s="99">
        <v>30</v>
      </c>
      <c r="S110" s="119"/>
      <c r="T110" s="119"/>
      <c r="U110" s="119"/>
    </row>
    <row r="111" s="3" customFormat="1" customHeight="1" spans="1:22">
      <c r="A111" s="19" t="s">
        <v>369</v>
      </c>
      <c r="B111" s="33" t="s">
        <v>60</v>
      </c>
      <c r="C111" s="34" t="s">
        <v>61</v>
      </c>
      <c r="D111" s="22" t="s">
        <v>33</v>
      </c>
      <c r="E111" s="22" t="s">
        <v>33</v>
      </c>
      <c r="F111" s="22" t="s">
        <v>33</v>
      </c>
      <c r="G111" s="23" t="s">
        <v>62</v>
      </c>
      <c r="H111" s="24"/>
      <c r="I111" s="93"/>
      <c r="J111" s="97">
        <v>0</v>
      </c>
      <c r="K111" s="97">
        <v>0</v>
      </c>
      <c r="L111" s="97">
        <v>0</v>
      </c>
      <c r="M111" s="97">
        <v>0</v>
      </c>
      <c r="N111" s="97">
        <v>0</v>
      </c>
      <c r="O111" s="97">
        <v>0</v>
      </c>
      <c r="P111" s="97">
        <v>0</v>
      </c>
      <c r="Q111" s="97">
        <v>0</v>
      </c>
      <c r="R111" s="97">
        <v>0</v>
      </c>
      <c r="S111" s="119"/>
      <c r="T111" s="119"/>
      <c r="U111" s="119"/>
      <c r="V111" s="120" t="s">
        <v>370</v>
      </c>
    </row>
    <row r="112" s="3" customFormat="1" customHeight="1" spans="1:21">
      <c r="A112" s="25" t="s">
        <v>371</v>
      </c>
      <c r="B112" s="35" t="s">
        <v>372</v>
      </c>
      <c r="C112" s="27" t="s">
        <v>64</v>
      </c>
      <c r="D112" s="36"/>
      <c r="E112" s="36"/>
      <c r="F112" s="36" t="s">
        <v>33</v>
      </c>
      <c r="G112" s="37" t="s">
        <v>65</v>
      </c>
      <c r="H112" s="38"/>
      <c r="I112" s="100"/>
      <c r="J112" s="101"/>
      <c r="K112" s="101"/>
      <c r="L112" s="101">
        <v>20</v>
      </c>
      <c r="M112" s="101"/>
      <c r="N112" s="101"/>
      <c r="O112" s="101">
        <v>20</v>
      </c>
      <c r="P112" s="102"/>
      <c r="Q112" s="102"/>
      <c r="R112" s="102">
        <v>30</v>
      </c>
      <c r="S112" s="119"/>
      <c r="T112" s="119"/>
      <c r="U112" s="119"/>
    </row>
    <row r="113" s="3" customFormat="1" customHeight="1" spans="1:21">
      <c r="A113" s="25" t="s">
        <v>373</v>
      </c>
      <c r="B113" s="39"/>
      <c r="C113" s="27" t="s">
        <v>66</v>
      </c>
      <c r="D113" s="40"/>
      <c r="E113" s="40"/>
      <c r="F113" s="40"/>
      <c r="G113" s="41"/>
      <c r="H113" s="42"/>
      <c r="I113" s="103"/>
      <c r="J113" s="104"/>
      <c r="K113" s="104"/>
      <c r="L113" s="104"/>
      <c r="M113" s="104"/>
      <c r="N113" s="104"/>
      <c r="O113" s="104"/>
      <c r="P113" s="105"/>
      <c r="Q113" s="105"/>
      <c r="R113" s="105"/>
      <c r="S113" s="119"/>
      <c r="T113" s="119"/>
      <c r="U113" s="119"/>
    </row>
    <row r="114" s="3" customFormat="1" customHeight="1" spans="1:21">
      <c r="A114" s="25" t="s">
        <v>464</v>
      </c>
      <c r="B114" s="26"/>
      <c r="C114" s="27" t="s">
        <v>465</v>
      </c>
      <c r="D114" s="27"/>
      <c r="E114" s="22"/>
      <c r="F114" s="22" t="s">
        <v>33</v>
      </c>
      <c r="G114" s="23" t="s">
        <v>68</v>
      </c>
      <c r="H114" s="24"/>
      <c r="I114" s="93"/>
      <c r="J114" s="106"/>
      <c r="K114" s="106"/>
      <c r="L114" s="107">
        <v>40</v>
      </c>
      <c r="M114" s="106"/>
      <c r="N114" s="106"/>
      <c r="O114" s="106">
        <v>40</v>
      </c>
      <c r="P114" s="108"/>
      <c r="Q114" s="108"/>
      <c r="R114" s="108">
        <v>40</v>
      </c>
      <c r="S114" s="121"/>
      <c r="T114" s="121"/>
      <c r="U114" s="121">
        <v>11.5</v>
      </c>
    </row>
    <row r="115" s="3" customFormat="1" customHeight="1" spans="1:21">
      <c r="A115" s="25" t="s">
        <v>466</v>
      </c>
      <c r="B115" s="26" t="s">
        <v>467</v>
      </c>
      <c r="C115" s="27" t="s">
        <v>468</v>
      </c>
      <c r="D115" s="22" t="s">
        <v>33</v>
      </c>
      <c r="E115" s="22" t="s">
        <v>33</v>
      </c>
      <c r="F115" s="22" t="s">
        <v>33</v>
      </c>
      <c r="G115" s="23" t="s">
        <v>469</v>
      </c>
      <c r="H115" s="24"/>
      <c r="I115" s="93"/>
      <c r="J115" s="106">
        <v>25</v>
      </c>
      <c r="K115" s="106">
        <v>25</v>
      </c>
      <c r="L115" s="107">
        <v>25</v>
      </c>
      <c r="M115" s="106">
        <v>25</v>
      </c>
      <c r="N115" s="106">
        <v>25</v>
      </c>
      <c r="O115" s="106">
        <v>25</v>
      </c>
      <c r="P115" s="108">
        <v>25</v>
      </c>
      <c r="Q115" s="108">
        <v>25</v>
      </c>
      <c r="R115" s="108">
        <v>25</v>
      </c>
      <c r="S115" s="121">
        <v>3.5</v>
      </c>
      <c r="T115" s="121">
        <v>3.5</v>
      </c>
      <c r="U115" s="121">
        <v>3.5</v>
      </c>
    </row>
    <row r="116" s="3" customFormat="1" customHeight="1" spans="1:21">
      <c r="A116" s="25" t="s">
        <v>376</v>
      </c>
      <c r="B116" s="26" t="s">
        <v>377</v>
      </c>
      <c r="C116" s="27" t="s">
        <v>73</v>
      </c>
      <c r="D116" s="22" t="s">
        <v>33</v>
      </c>
      <c r="E116" s="22" t="s">
        <v>33</v>
      </c>
      <c r="F116" s="22" t="s">
        <v>33</v>
      </c>
      <c r="G116" s="23" t="s">
        <v>74</v>
      </c>
      <c r="H116" s="24"/>
      <c r="I116" s="93"/>
      <c r="J116" s="94">
        <v>12</v>
      </c>
      <c r="K116" s="94">
        <v>12</v>
      </c>
      <c r="L116" s="95">
        <v>12</v>
      </c>
      <c r="M116" s="94">
        <v>12</v>
      </c>
      <c r="N116" s="94">
        <v>12</v>
      </c>
      <c r="O116" s="94">
        <v>12</v>
      </c>
      <c r="P116" s="96">
        <v>15</v>
      </c>
      <c r="Q116" s="96">
        <v>15</v>
      </c>
      <c r="R116" s="96">
        <v>15</v>
      </c>
      <c r="S116" s="119" t="s">
        <v>378</v>
      </c>
      <c r="T116" s="119" t="s">
        <v>378</v>
      </c>
      <c r="U116" s="119" t="s">
        <v>378</v>
      </c>
    </row>
    <row r="117" s="3" customFormat="1" customHeight="1" spans="1:21">
      <c r="A117" s="25" t="s">
        <v>470</v>
      </c>
      <c r="B117" s="26" t="s">
        <v>471</v>
      </c>
      <c r="C117" s="27" t="s">
        <v>76</v>
      </c>
      <c r="D117" s="22" t="s">
        <v>33</v>
      </c>
      <c r="E117" s="22" t="s">
        <v>33</v>
      </c>
      <c r="F117" s="22" t="s">
        <v>33</v>
      </c>
      <c r="G117" s="23" t="s">
        <v>472</v>
      </c>
      <c r="H117" s="24"/>
      <c r="I117" s="93"/>
      <c r="J117" s="106">
        <v>10</v>
      </c>
      <c r="K117" s="106">
        <v>10</v>
      </c>
      <c r="L117" s="107">
        <v>10</v>
      </c>
      <c r="M117" s="106">
        <v>10</v>
      </c>
      <c r="N117" s="106">
        <v>10</v>
      </c>
      <c r="O117" s="106">
        <v>10</v>
      </c>
      <c r="P117" s="108">
        <v>10</v>
      </c>
      <c r="Q117" s="108">
        <v>10</v>
      </c>
      <c r="R117" s="108">
        <v>10</v>
      </c>
      <c r="S117" s="121">
        <v>0.12</v>
      </c>
      <c r="T117" s="121">
        <v>0.12</v>
      </c>
      <c r="U117" s="121">
        <v>0.12</v>
      </c>
    </row>
    <row r="118" s="3" customFormat="1" customHeight="1" spans="1:21">
      <c r="A118" s="25" t="s">
        <v>473</v>
      </c>
      <c r="B118" s="26" t="s">
        <v>471</v>
      </c>
      <c r="C118" s="27" t="s">
        <v>78</v>
      </c>
      <c r="D118" s="22" t="s">
        <v>33</v>
      </c>
      <c r="E118" s="22" t="s">
        <v>33</v>
      </c>
      <c r="F118" s="22" t="s">
        <v>33</v>
      </c>
      <c r="G118" s="23" t="s">
        <v>474</v>
      </c>
      <c r="H118" s="24"/>
      <c r="I118" s="93"/>
      <c r="J118" s="106">
        <v>10</v>
      </c>
      <c r="K118" s="106">
        <v>10</v>
      </c>
      <c r="L118" s="107">
        <v>10</v>
      </c>
      <c r="M118" s="106">
        <v>10</v>
      </c>
      <c r="N118" s="106">
        <v>10</v>
      </c>
      <c r="O118" s="106">
        <v>10</v>
      </c>
      <c r="P118" s="108">
        <v>10</v>
      </c>
      <c r="Q118" s="108">
        <v>10</v>
      </c>
      <c r="R118" s="108">
        <v>10</v>
      </c>
      <c r="S118" s="121">
        <v>0.17</v>
      </c>
      <c r="T118" s="121">
        <v>0.17</v>
      </c>
      <c r="U118" s="121">
        <v>0.17</v>
      </c>
    </row>
    <row r="119" s="3" customFormat="1" customHeight="1" spans="1:21">
      <c r="A119" s="19" t="s">
        <v>475</v>
      </c>
      <c r="B119" s="26" t="s">
        <v>471</v>
      </c>
      <c r="C119" s="32" t="s">
        <v>82</v>
      </c>
      <c r="D119" s="22" t="s">
        <v>33</v>
      </c>
      <c r="E119" s="22" t="s">
        <v>33</v>
      </c>
      <c r="F119" s="22" t="s">
        <v>33</v>
      </c>
      <c r="G119" s="23" t="s">
        <v>83</v>
      </c>
      <c r="H119" s="24"/>
      <c r="I119" s="93"/>
      <c r="J119" s="106">
        <v>10</v>
      </c>
      <c r="K119" s="106">
        <v>10</v>
      </c>
      <c r="L119" s="107">
        <v>10</v>
      </c>
      <c r="M119" s="106">
        <v>10</v>
      </c>
      <c r="N119" s="106">
        <v>10</v>
      </c>
      <c r="O119" s="106">
        <v>10</v>
      </c>
      <c r="P119" s="108">
        <v>10</v>
      </c>
      <c r="Q119" s="108">
        <v>10</v>
      </c>
      <c r="R119" s="108">
        <v>10</v>
      </c>
      <c r="S119" s="121">
        <v>1.19</v>
      </c>
      <c r="T119" s="121">
        <v>1.19</v>
      </c>
      <c r="U119" s="121">
        <v>1.19</v>
      </c>
    </row>
    <row r="120" s="3" customFormat="1" customHeight="1" spans="1:21">
      <c r="A120" s="19" t="s">
        <v>476</v>
      </c>
      <c r="B120" s="26" t="s">
        <v>471</v>
      </c>
      <c r="C120" s="32" t="s">
        <v>84</v>
      </c>
      <c r="D120" s="22" t="s">
        <v>33</v>
      </c>
      <c r="E120" s="22" t="s">
        <v>33</v>
      </c>
      <c r="F120" s="22" t="s">
        <v>33</v>
      </c>
      <c r="G120" s="23" t="s">
        <v>85</v>
      </c>
      <c r="H120" s="24"/>
      <c r="I120" s="93"/>
      <c r="J120" s="106">
        <v>10</v>
      </c>
      <c r="K120" s="106">
        <v>10</v>
      </c>
      <c r="L120" s="107">
        <v>10</v>
      </c>
      <c r="M120" s="106">
        <v>10</v>
      </c>
      <c r="N120" s="106">
        <v>10</v>
      </c>
      <c r="O120" s="106">
        <v>10</v>
      </c>
      <c r="P120" s="108">
        <v>10</v>
      </c>
      <c r="Q120" s="108">
        <v>10</v>
      </c>
      <c r="R120" s="108">
        <v>10</v>
      </c>
      <c r="S120" s="121">
        <v>0.23</v>
      </c>
      <c r="T120" s="121">
        <v>0.23</v>
      </c>
      <c r="U120" s="121">
        <v>0.23</v>
      </c>
    </row>
    <row r="121" s="3" customFormat="1" customHeight="1" spans="1:21">
      <c r="A121" s="19" t="s">
        <v>477</v>
      </c>
      <c r="B121" s="26" t="s">
        <v>471</v>
      </c>
      <c r="C121" s="32" t="s">
        <v>86</v>
      </c>
      <c r="D121" s="22" t="s">
        <v>33</v>
      </c>
      <c r="E121" s="22" t="s">
        <v>33</v>
      </c>
      <c r="F121" s="22" t="s">
        <v>33</v>
      </c>
      <c r="G121" s="23" t="s">
        <v>87</v>
      </c>
      <c r="H121" s="24"/>
      <c r="I121" s="93"/>
      <c r="J121" s="106">
        <v>10</v>
      </c>
      <c r="K121" s="106">
        <v>10</v>
      </c>
      <c r="L121" s="107">
        <v>10</v>
      </c>
      <c r="M121" s="106">
        <v>10</v>
      </c>
      <c r="N121" s="106">
        <v>10</v>
      </c>
      <c r="O121" s="106">
        <v>10</v>
      </c>
      <c r="P121" s="108">
        <v>10</v>
      </c>
      <c r="Q121" s="108">
        <v>10</v>
      </c>
      <c r="R121" s="108">
        <v>10</v>
      </c>
      <c r="S121" s="121">
        <v>0.15</v>
      </c>
      <c r="T121" s="121">
        <v>0.15</v>
      </c>
      <c r="U121" s="121">
        <v>0.15</v>
      </c>
    </row>
    <row r="122" s="3" customFormat="1" customHeight="1" spans="1:21">
      <c r="A122" s="19" t="s">
        <v>478</v>
      </c>
      <c r="B122" s="26" t="s">
        <v>471</v>
      </c>
      <c r="C122" s="32" t="s">
        <v>88</v>
      </c>
      <c r="D122" s="22" t="s">
        <v>33</v>
      </c>
      <c r="E122" s="22" t="s">
        <v>33</v>
      </c>
      <c r="F122" s="22" t="s">
        <v>33</v>
      </c>
      <c r="G122" s="23" t="s">
        <v>479</v>
      </c>
      <c r="H122" s="24"/>
      <c r="I122" s="93"/>
      <c r="J122" s="106">
        <v>10</v>
      </c>
      <c r="K122" s="106">
        <v>10</v>
      </c>
      <c r="L122" s="107">
        <v>10</v>
      </c>
      <c r="M122" s="106">
        <v>10</v>
      </c>
      <c r="N122" s="106">
        <v>10</v>
      </c>
      <c r="O122" s="106">
        <v>10</v>
      </c>
      <c r="P122" s="108">
        <v>10</v>
      </c>
      <c r="Q122" s="108">
        <v>10</v>
      </c>
      <c r="R122" s="108">
        <v>10</v>
      </c>
      <c r="S122" s="121">
        <v>0.05</v>
      </c>
      <c r="T122" s="121">
        <v>0.05</v>
      </c>
      <c r="U122" s="121">
        <v>0.05</v>
      </c>
    </row>
    <row r="123" s="3" customFormat="1" customHeight="1" spans="1:21">
      <c r="A123" s="25" t="s">
        <v>382</v>
      </c>
      <c r="B123" s="47" t="s">
        <v>94</v>
      </c>
      <c r="C123" s="27" t="s">
        <v>95</v>
      </c>
      <c r="D123" s="22" t="s">
        <v>33</v>
      </c>
      <c r="E123" s="22" t="s">
        <v>33</v>
      </c>
      <c r="F123" s="22" t="s">
        <v>33</v>
      </c>
      <c r="G123" s="23" t="s">
        <v>96</v>
      </c>
      <c r="H123" s="24"/>
      <c r="I123" s="93"/>
      <c r="J123" s="106">
        <v>10</v>
      </c>
      <c r="K123" s="106">
        <v>10</v>
      </c>
      <c r="L123" s="107">
        <v>10</v>
      </c>
      <c r="M123" s="106">
        <v>10</v>
      </c>
      <c r="N123" s="106">
        <v>10</v>
      </c>
      <c r="O123" s="106">
        <v>10</v>
      </c>
      <c r="P123" s="108">
        <v>10</v>
      </c>
      <c r="Q123" s="108">
        <v>10</v>
      </c>
      <c r="R123" s="108">
        <v>10</v>
      </c>
      <c r="S123" s="121">
        <v>0.09</v>
      </c>
      <c r="T123" s="121">
        <v>0.09</v>
      </c>
      <c r="U123" s="121">
        <v>0.09</v>
      </c>
    </row>
    <row r="124" s="3" customFormat="1" customHeight="1" spans="1:21">
      <c r="A124" s="19" t="s">
        <v>434</v>
      </c>
      <c r="B124" s="33" t="s">
        <v>384</v>
      </c>
      <c r="C124" s="127" t="s">
        <v>435</v>
      </c>
      <c r="D124" s="22" t="s">
        <v>33</v>
      </c>
      <c r="E124" s="22" t="s">
        <v>33</v>
      </c>
      <c r="F124" s="22" t="s">
        <v>33</v>
      </c>
      <c r="G124" s="37" t="s">
        <v>436</v>
      </c>
      <c r="H124" s="38"/>
      <c r="I124" s="100"/>
      <c r="J124" s="97">
        <v>60</v>
      </c>
      <c r="K124" s="97">
        <v>60</v>
      </c>
      <c r="L124" s="98">
        <v>60</v>
      </c>
      <c r="M124" s="97">
        <v>70</v>
      </c>
      <c r="N124" s="97">
        <v>70</v>
      </c>
      <c r="O124" s="97">
        <v>70</v>
      </c>
      <c r="P124" s="96">
        <v>74</v>
      </c>
      <c r="Q124" s="96">
        <v>74</v>
      </c>
      <c r="R124" s="96">
        <v>74</v>
      </c>
      <c r="S124" s="119" t="s">
        <v>378</v>
      </c>
      <c r="T124" s="119" t="s">
        <v>378</v>
      </c>
      <c r="U124" s="119" t="s">
        <v>378</v>
      </c>
    </row>
    <row r="125" s="3" customFormat="1" customHeight="1" spans="1:21">
      <c r="A125" s="19" t="s">
        <v>392</v>
      </c>
      <c r="B125" s="33" t="s">
        <v>109</v>
      </c>
      <c r="C125" s="21" t="s">
        <v>393</v>
      </c>
      <c r="D125" s="22" t="s">
        <v>33</v>
      </c>
      <c r="E125" s="22" t="s">
        <v>33</v>
      </c>
      <c r="F125" s="22" t="s">
        <v>33</v>
      </c>
      <c r="G125" s="55"/>
      <c r="H125" s="24"/>
      <c r="I125" s="93"/>
      <c r="J125" s="97">
        <v>30</v>
      </c>
      <c r="K125" s="97">
        <v>30</v>
      </c>
      <c r="L125" s="98">
        <v>30</v>
      </c>
      <c r="M125" s="97">
        <v>30</v>
      </c>
      <c r="N125" s="97">
        <v>30</v>
      </c>
      <c r="O125" s="97">
        <v>30</v>
      </c>
      <c r="P125" s="96">
        <v>40</v>
      </c>
      <c r="Q125" s="96">
        <v>40</v>
      </c>
      <c r="R125" s="96">
        <v>40</v>
      </c>
      <c r="S125" s="119">
        <v>1.47</v>
      </c>
      <c r="T125" s="119">
        <v>1.47</v>
      </c>
      <c r="U125" s="119">
        <v>1.47</v>
      </c>
    </row>
    <row r="126" s="3" customFormat="1" customHeight="1" spans="1:21">
      <c r="A126" s="19" t="s">
        <v>394</v>
      </c>
      <c r="B126" s="54" t="s">
        <v>116</v>
      </c>
      <c r="C126" s="56" t="s">
        <v>119</v>
      </c>
      <c r="D126" s="22" t="s">
        <v>33</v>
      </c>
      <c r="E126" s="22" t="s">
        <v>33</v>
      </c>
      <c r="F126" s="22" t="s">
        <v>33</v>
      </c>
      <c r="G126" s="23" t="s">
        <v>120</v>
      </c>
      <c r="H126" s="24"/>
      <c r="I126" s="93"/>
      <c r="J126" s="97">
        <v>100</v>
      </c>
      <c r="K126" s="97">
        <v>100</v>
      </c>
      <c r="L126" s="98">
        <v>100</v>
      </c>
      <c r="M126" s="97">
        <v>100</v>
      </c>
      <c r="N126" s="97">
        <v>100</v>
      </c>
      <c r="O126" s="97">
        <v>100</v>
      </c>
      <c r="P126" s="96">
        <v>120</v>
      </c>
      <c r="Q126" s="96">
        <v>120</v>
      </c>
      <c r="R126" s="96">
        <v>120</v>
      </c>
      <c r="S126" s="119"/>
      <c r="T126" s="119"/>
      <c r="U126" s="119"/>
    </row>
    <row r="127" s="3" customFormat="1" customHeight="1" spans="1:21">
      <c r="A127" s="19" t="s">
        <v>480</v>
      </c>
      <c r="B127" s="20" t="s">
        <v>481</v>
      </c>
      <c r="C127" s="34" t="s">
        <v>482</v>
      </c>
      <c r="D127" s="22" t="s">
        <v>33</v>
      </c>
      <c r="E127" s="22"/>
      <c r="F127" s="22"/>
      <c r="G127" s="59" t="s">
        <v>483</v>
      </c>
      <c r="H127" s="59"/>
      <c r="I127" s="59"/>
      <c r="J127" s="94">
        <v>120</v>
      </c>
      <c r="K127" s="94"/>
      <c r="L127" s="94"/>
      <c r="M127" s="94">
        <v>150</v>
      </c>
      <c r="N127" s="94"/>
      <c r="O127" s="94"/>
      <c r="P127" s="94">
        <v>150</v>
      </c>
      <c r="Q127" s="94"/>
      <c r="R127" s="94"/>
      <c r="S127" s="119">
        <v>28.3</v>
      </c>
      <c r="T127" s="119"/>
      <c r="U127" s="119"/>
    </row>
    <row r="128" s="3" customFormat="1" customHeight="1" spans="1:21">
      <c r="A128" s="19" t="s">
        <v>484</v>
      </c>
      <c r="B128" s="20" t="s">
        <v>485</v>
      </c>
      <c r="C128" s="34" t="s">
        <v>486</v>
      </c>
      <c r="D128" s="22"/>
      <c r="E128" s="22" t="s">
        <v>33</v>
      </c>
      <c r="F128" s="22" t="s">
        <v>33</v>
      </c>
      <c r="G128" s="59" t="s">
        <v>487</v>
      </c>
      <c r="H128" s="59"/>
      <c r="I128" s="59"/>
      <c r="J128" s="94"/>
      <c r="K128" s="94">
        <v>120</v>
      </c>
      <c r="L128" s="94">
        <v>120</v>
      </c>
      <c r="M128" s="94"/>
      <c r="N128" s="94">
        <v>150</v>
      </c>
      <c r="O128" s="94">
        <v>150</v>
      </c>
      <c r="P128" s="94"/>
      <c r="Q128" s="94">
        <v>150</v>
      </c>
      <c r="R128" s="94">
        <v>150</v>
      </c>
      <c r="S128" s="119"/>
      <c r="T128" s="119">
        <v>28.3</v>
      </c>
      <c r="U128" s="119">
        <v>28.3</v>
      </c>
    </row>
    <row r="129" s="3" customFormat="1" customHeight="1" spans="1:21">
      <c r="A129" s="19" t="s">
        <v>403</v>
      </c>
      <c r="B129" s="20" t="s">
        <v>142</v>
      </c>
      <c r="C129" s="34" t="s">
        <v>143</v>
      </c>
      <c r="D129" s="22" t="s">
        <v>33</v>
      </c>
      <c r="E129" s="22" t="s">
        <v>33</v>
      </c>
      <c r="F129" s="22" t="s">
        <v>33</v>
      </c>
      <c r="G129" s="23" t="s">
        <v>144</v>
      </c>
      <c r="H129" s="24"/>
      <c r="I129" s="93"/>
      <c r="J129" s="94">
        <v>130</v>
      </c>
      <c r="K129" s="94">
        <v>130</v>
      </c>
      <c r="L129" s="95">
        <v>130</v>
      </c>
      <c r="M129" s="94">
        <v>130</v>
      </c>
      <c r="N129" s="94">
        <v>130</v>
      </c>
      <c r="O129" s="94">
        <v>130</v>
      </c>
      <c r="P129" s="96">
        <v>130</v>
      </c>
      <c r="Q129" s="96">
        <v>130</v>
      </c>
      <c r="R129" s="96">
        <v>130</v>
      </c>
      <c r="S129" s="119">
        <v>14.74</v>
      </c>
      <c r="T129" s="119">
        <v>14.74</v>
      </c>
      <c r="U129" s="119">
        <v>14.74</v>
      </c>
    </row>
    <row r="130" s="3" customFormat="1" customHeight="1" spans="1:21">
      <c r="A130" s="19" t="s">
        <v>404</v>
      </c>
      <c r="B130" s="61" t="s">
        <v>405</v>
      </c>
      <c r="C130" s="32" t="s">
        <v>406</v>
      </c>
      <c r="D130" s="22" t="s">
        <v>33</v>
      </c>
      <c r="E130" s="22" t="s">
        <v>33</v>
      </c>
      <c r="F130" s="22" t="s">
        <v>33</v>
      </c>
      <c r="G130" s="23" t="s">
        <v>147</v>
      </c>
      <c r="H130" s="24"/>
      <c r="I130" s="93"/>
      <c r="J130" s="97">
        <v>80</v>
      </c>
      <c r="K130" s="97">
        <v>80</v>
      </c>
      <c r="L130" s="98">
        <v>80</v>
      </c>
      <c r="M130" s="97">
        <v>80</v>
      </c>
      <c r="N130" s="97">
        <v>80</v>
      </c>
      <c r="O130" s="97">
        <v>80</v>
      </c>
      <c r="P130" s="96">
        <v>100</v>
      </c>
      <c r="Q130" s="96">
        <v>100</v>
      </c>
      <c r="R130" s="96">
        <v>100</v>
      </c>
      <c r="S130" s="119">
        <v>2.3</v>
      </c>
      <c r="T130" s="119">
        <v>2.3</v>
      </c>
      <c r="U130" s="119">
        <v>2.3</v>
      </c>
    </row>
    <row r="131" s="3" customFormat="1" customHeight="1" spans="1:21">
      <c r="A131" s="25" t="s">
        <v>408</v>
      </c>
      <c r="B131" s="29" t="s">
        <v>150</v>
      </c>
      <c r="C131" s="27" t="s">
        <v>151</v>
      </c>
      <c r="D131" s="22" t="s">
        <v>33</v>
      </c>
      <c r="E131" s="22" t="s">
        <v>33</v>
      </c>
      <c r="F131" s="22" t="s">
        <v>33</v>
      </c>
      <c r="G131" s="66" t="s">
        <v>409</v>
      </c>
      <c r="H131" s="66"/>
      <c r="I131" s="66"/>
      <c r="J131" s="106">
        <v>70</v>
      </c>
      <c r="K131" s="106">
        <v>70</v>
      </c>
      <c r="L131" s="106">
        <v>70</v>
      </c>
      <c r="M131" s="106">
        <v>70</v>
      </c>
      <c r="N131" s="106">
        <v>70</v>
      </c>
      <c r="O131" s="106">
        <v>70</v>
      </c>
      <c r="P131" s="96">
        <v>80</v>
      </c>
      <c r="Q131" s="96">
        <v>80</v>
      </c>
      <c r="R131" s="96">
        <v>80</v>
      </c>
      <c r="S131" s="119"/>
      <c r="T131" s="119"/>
      <c r="U131" s="119"/>
    </row>
    <row r="132" s="3" customFormat="1" customHeight="1" spans="1:21">
      <c r="A132" s="19" t="s">
        <v>410</v>
      </c>
      <c r="B132" s="30"/>
      <c r="C132" s="32" t="s">
        <v>153</v>
      </c>
      <c r="D132" s="22" t="s">
        <v>33</v>
      </c>
      <c r="E132" s="22" t="s">
        <v>33</v>
      </c>
      <c r="F132" s="22" t="s">
        <v>33</v>
      </c>
      <c r="G132" s="66" t="s">
        <v>154</v>
      </c>
      <c r="H132" s="66"/>
      <c r="I132" s="66"/>
      <c r="J132" s="97">
        <v>60</v>
      </c>
      <c r="K132" s="97">
        <v>60</v>
      </c>
      <c r="L132" s="97">
        <v>60</v>
      </c>
      <c r="M132" s="106">
        <v>70</v>
      </c>
      <c r="N132" s="106">
        <v>70</v>
      </c>
      <c r="O132" s="106">
        <v>70</v>
      </c>
      <c r="P132" s="96">
        <v>80</v>
      </c>
      <c r="Q132" s="96">
        <v>80</v>
      </c>
      <c r="R132" s="96">
        <v>80</v>
      </c>
      <c r="S132" s="119"/>
      <c r="T132" s="119"/>
      <c r="U132" s="119"/>
    </row>
    <row r="133" s="3" customFormat="1" customHeight="1" spans="1:21">
      <c r="A133" s="25" t="s">
        <v>411</v>
      </c>
      <c r="B133" s="30"/>
      <c r="C133" s="32" t="s">
        <v>155</v>
      </c>
      <c r="D133" s="22" t="s">
        <v>33</v>
      </c>
      <c r="E133" s="22"/>
      <c r="F133" s="22"/>
      <c r="G133" s="66" t="s">
        <v>156</v>
      </c>
      <c r="H133" s="66"/>
      <c r="I133" s="66"/>
      <c r="J133" s="94">
        <v>60</v>
      </c>
      <c r="K133" s="106"/>
      <c r="L133" s="106"/>
      <c r="M133" s="94">
        <v>60</v>
      </c>
      <c r="N133" s="106"/>
      <c r="O133" s="106"/>
      <c r="P133" s="96">
        <v>60</v>
      </c>
      <c r="Q133" s="96"/>
      <c r="R133" s="96"/>
      <c r="S133" s="119"/>
      <c r="T133" s="119"/>
      <c r="U133" s="119"/>
    </row>
    <row r="134" s="3" customFormat="1" customHeight="1" spans="1:21">
      <c r="A134" s="25" t="s">
        <v>412</v>
      </c>
      <c r="B134" s="30"/>
      <c r="C134" s="32" t="s">
        <v>157</v>
      </c>
      <c r="D134" s="27"/>
      <c r="E134" s="22" t="s">
        <v>33</v>
      </c>
      <c r="F134" s="22" t="s">
        <v>33</v>
      </c>
      <c r="G134" s="66" t="s">
        <v>413</v>
      </c>
      <c r="H134" s="66"/>
      <c r="I134" s="66"/>
      <c r="J134" s="106"/>
      <c r="K134" s="97">
        <v>80</v>
      </c>
      <c r="L134" s="97">
        <v>80</v>
      </c>
      <c r="M134" s="106"/>
      <c r="N134" s="97">
        <v>80</v>
      </c>
      <c r="O134" s="97">
        <v>80</v>
      </c>
      <c r="P134" s="96"/>
      <c r="Q134" s="96">
        <v>100</v>
      </c>
      <c r="R134" s="96">
        <v>100</v>
      </c>
      <c r="S134" s="119"/>
      <c r="T134" s="119"/>
      <c r="U134" s="119"/>
    </row>
    <row r="135" s="3" customFormat="1" customHeight="1" spans="1:21">
      <c r="A135" s="25" t="s">
        <v>414</v>
      </c>
      <c r="B135" s="30"/>
      <c r="C135" s="32" t="s">
        <v>159</v>
      </c>
      <c r="D135" s="27"/>
      <c r="E135" s="22" t="s">
        <v>33</v>
      </c>
      <c r="F135" s="22"/>
      <c r="G135" s="66" t="s">
        <v>415</v>
      </c>
      <c r="H135" s="66"/>
      <c r="I135" s="66"/>
      <c r="J135" s="106"/>
      <c r="K135" s="97">
        <v>60</v>
      </c>
      <c r="L135" s="98"/>
      <c r="M135" s="106"/>
      <c r="N135" s="97">
        <v>80</v>
      </c>
      <c r="O135" s="97"/>
      <c r="P135" s="96"/>
      <c r="Q135" s="96">
        <v>80</v>
      </c>
      <c r="R135" s="96"/>
      <c r="S135" s="119"/>
      <c r="T135" s="119"/>
      <c r="U135" s="119"/>
    </row>
    <row r="136" s="3" customFormat="1" customHeight="1" spans="1:21">
      <c r="A136" s="25" t="s">
        <v>416</v>
      </c>
      <c r="B136" s="30"/>
      <c r="C136" s="34" t="s">
        <v>161</v>
      </c>
      <c r="D136" s="27"/>
      <c r="E136" s="27"/>
      <c r="F136" s="22" t="s">
        <v>33</v>
      </c>
      <c r="G136" s="66" t="s">
        <v>415</v>
      </c>
      <c r="H136" s="66"/>
      <c r="I136" s="66"/>
      <c r="J136" s="106"/>
      <c r="K136" s="106"/>
      <c r="L136" s="98">
        <v>60</v>
      </c>
      <c r="M136" s="106"/>
      <c r="N136" s="106"/>
      <c r="O136" s="97">
        <v>80</v>
      </c>
      <c r="P136" s="96"/>
      <c r="Q136" s="96"/>
      <c r="R136" s="96">
        <v>80</v>
      </c>
      <c r="S136" s="119"/>
      <c r="T136" s="119"/>
      <c r="U136" s="119"/>
    </row>
    <row r="137" s="3" customFormat="1" customHeight="1" spans="1:22">
      <c r="A137" s="22">
        <v>89815</v>
      </c>
      <c r="B137" s="26" t="s">
        <v>164</v>
      </c>
      <c r="C137" s="140" t="s">
        <v>165</v>
      </c>
      <c r="D137" s="22" t="s">
        <v>33</v>
      </c>
      <c r="E137" s="22" t="s">
        <v>33</v>
      </c>
      <c r="F137" s="22" t="s">
        <v>33</v>
      </c>
      <c r="G137" s="141" t="s">
        <v>166</v>
      </c>
      <c r="H137" s="141"/>
      <c r="I137" s="141"/>
      <c r="J137" s="106">
        <v>50</v>
      </c>
      <c r="K137" s="106">
        <v>50</v>
      </c>
      <c r="L137" s="106">
        <v>50</v>
      </c>
      <c r="M137" s="106">
        <v>50</v>
      </c>
      <c r="N137" s="106">
        <v>50</v>
      </c>
      <c r="O137" s="106">
        <v>50</v>
      </c>
      <c r="P137" s="106">
        <v>50</v>
      </c>
      <c r="Q137" s="106">
        <v>50</v>
      </c>
      <c r="R137" s="106">
        <v>50</v>
      </c>
      <c r="S137" s="121"/>
      <c r="T137" s="121"/>
      <c r="U137" s="121"/>
      <c r="V137" s="120" t="s">
        <v>370</v>
      </c>
    </row>
    <row r="138" s="3" customFormat="1" customHeight="1" spans="1:21">
      <c r="A138" s="19" t="s">
        <v>421</v>
      </c>
      <c r="B138" s="33" t="s">
        <v>171</v>
      </c>
      <c r="C138" s="69" t="s">
        <v>172</v>
      </c>
      <c r="D138" s="22" t="s">
        <v>33</v>
      </c>
      <c r="E138" s="22" t="s">
        <v>33</v>
      </c>
      <c r="F138" s="22" t="s">
        <v>33</v>
      </c>
      <c r="G138" s="23" t="s">
        <v>173</v>
      </c>
      <c r="H138" s="24"/>
      <c r="I138" s="93"/>
      <c r="J138" s="97">
        <v>50</v>
      </c>
      <c r="K138" s="97">
        <v>50</v>
      </c>
      <c r="L138" s="98">
        <v>50</v>
      </c>
      <c r="M138" s="97">
        <v>60</v>
      </c>
      <c r="N138" s="97">
        <v>60</v>
      </c>
      <c r="O138" s="97">
        <v>60</v>
      </c>
      <c r="P138" s="96">
        <v>80</v>
      </c>
      <c r="Q138" s="96">
        <v>80</v>
      </c>
      <c r="R138" s="96">
        <v>80</v>
      </c>
      <c r="S138" s="119"/>
      <c r="T138" s="119"/>
      <c r="U138" s="119"/>
    </row>
    <row r="139" s="4" customFormat="1" customHeight="1" spans="1:22">
      <c r="A139" s="83">
        <v>89834</v>
      </c>
      <c r="B139" s="139" t="s">
        <v>244</v>
      </c>
      <c r="C139" s="138" t="s">
        <v>244</v>
      </c>
      <c r="D139" s="83" t="s">
        <v>33</v>
      </c>
      <c r="E139" s="83" t="s">
        <v>33</v>
      </c>
      <c r="F139" s="83" t="s">
        <v>33</v>
      </c>
      <c r="G139" s="84" t="s">
        <v>245</v>
      </c>
      <c r="H139" s="85"/>
      <c r="I139" s="115"/>
      <c r="J139" s="147">
        <v>3600</v>
      </c>
      <c r="K139" s="147">
        <v>3600</v>
      </c>
      <c r="L139" s="147">
        <v>3600</v>
      </c>
      <c r="M139" s="147">
        <v>3600</v>
      </c>
      <c r="N139" s="147">
        <v>3600</v>
      </c>
      <c r="O139" s="147">
        <v>3600</v>
      </c>
      <c r="P139" s="147">
        <v>3600</v>
      </c>
      <c r="Q139" s="147">
        <v>3600</v>
      </c>
      <c r="R139" s="147">
        <v>3600</v>
      </c>
      <c r="S139" s="171"/>
      <c r="T139" s="171"/>
      <c r="U139" s="171"/>
      <c r="V139" s="172"/>
    </row>
    <row r="140" s="4" customFormat="1" customHeight="1" spans="1:22">
      <c r="A140" s="22" t="s">
        <v>422</v>
      </c>
      <c r="B140" s="70" t="s">
        <v>174</v>
      </c>
      <c r="C140" s="21" t="s">
        <v>175</v>
      </c>
      <c r="D140" s="22" t="s">
        <v>33</v>
      </c>
      <c r="E140" s="22" t="s">
        <v>33</v>
      </c>
      <c r="F140" s="22" t="s">
        <v>33</v>
      </c>
      <c r="G140" s="23"/>
      <c r="H140" s="24"/>
      <c r="I140" s="93"/>
      <c r="J140" s="106">
        <v>30</v>
      </c>
      <c r="K140" s="106">
        <v>30</v>
      </c>
      <c r="L140" s="106">
        <v>30</v>
      </c>
      <c r="M140" s="106">
        <v>30</v>
      </c>
      <c r="N140" s="106">
        <v>30</v>
      </c>
      <c r="O140" s="106">
        <v>30</v>
      </c>
      <c r="P140" s="106">
        <v>30</v>
      </c>
      <c r="Q140" s="106">
        <v>30</v>
      </c>
      <c r="R140" s="106">
        <v>30</v>
      </c>
      <c r="S140" s="121"/>
      <c r="T140" s="121"/>
      <c r="U140" s="121"/>
      <c r="V140" s="3"/>
    </row>
    <row r="141" s="3" customFormat="1" customHeight="1" spans="1:21">
      <c r="A141" s="22" t="s">
        <v>423</v>
      </c>
      <c r="B141" s="26" t="s">
        <v>185</v>
      </c>
      <c r="C141" s="21" t="s">
        <v>424</v>
      </c>
      <c r="D141" s="22" t="s">
        <v>33</v>
      </c>
      <c r="E141" s="22" t="s">
        <v>33</v>
      </c>
      <c r="F141" s="22" t="s">
        <v>33</v>
      </c>
      <c r="G141" s="71"/>
      <c r="H141" s="71"/>
      <c r="I141" s="71"/>
      <c r="J141" s="106">
        <v>20</v>
      </c>
      <c r="K141" s="106">
        <v>20</v>
      </c>
      <c r="L141" s="106">
        <v>20</v>
      </c>
      <c r="M141" s="106">
        <v>20</v>
      </c>
      <c r="N141" s="106">
        <v>20</v>
      </c>
      <c r="O141" s="106">
        <v>20</v>
      </c>
      <c r="P141" s="106">
        <v>20</v>
      </c>
      <c r="Q141" s="106">
        <v>20</v>
      </c>
      <c r="R141" s="106">
        <v>20</v>
      </c>
      <c r="S141" s="121"/>
      <c r="T141" s="121"/>
      <c r="U141" s="121"/>
    </row>
    <row r="142" s="1" customFormat="1" customHeight="1" spans="1:18">
      <c r="A142" s="25" t="s">
        <v>425</v>
      </c>
      <c r="B142" s="72" t="s">
        <v>176</v>
      </c>
      <c r="C142" s="73"/>
      <c r="D142" s="22" t="s">
        <v>33</v>
      </c>
      <c r="E142" s="22" t="s">
        <v>33</v>
      </c>
      <c r="F142" s="22" t="s">
        <v>33</v>
      </c>
      <c r="G142" s="23"/>
      <c r="H142" s="24"/>
      <c r="I142" s="93"/>
      <c r="J142" s="106">
        <v>0</v>
      </c>
      <c r="K142" s="106">
        <v>0</v>
      </c>
      <c r="L142" s="106">
        <v>0</v>
      </c>
      <c r="M142" s="106">
        <v>0</v>
      </c>
      <c r="N142" s="106">
        <v>0</v>
      </c>
      <c r="O142" s="106">
        <v>0</v>
      </c>
      <c r="P142" s="106">
        <v>0</v>
      </c>
      <c r="Q142" s="106">
        <v>0</v>
      </c>
      <c r="R142" s="106">
        <v>0</v>
      </c>
    </row>
    <row r="143" s="1" customFormat="1" customHeight="1" spans="1:18">
      <c r="A143" s="25" t="s">
        <v>426</v>
      </c>
      <c r="B143" s="72" t="s">
        <v>177</v>
      </c>
      <c r="C143" s="73"/>
      <c r="D143" s="22" t="s">
        <v>33</v>
      </c>
      <c r="E143" s="22" t="s">
        <v>33</v>
      </c>
      <c r="F143" s="22" t="s">
        <v>33</v>
      </c>
      <c r="G143" s="23"/>
      <c r="H143" s="24"/>
      <c r="I143" s="93"/>
      <c r="J143" s="106">
        <v>0</v>
      </c>
      <c r="K143" s="106">
        <v>0</v>
      </c>
      <c r="L143" s="106">
        <v>0</v>
      </c>
      <c r="M143" s="106">
        <v>0</v>
      </c>
      <c r="N143" s="106">
        <v>0</v>
      </c>
      <c r="O143" s="106">
        <v>0</v>
      </c>
      <c r="P143" s="106">
        <v>0</v>
      </c>
      <c r="Q143" s="106">
        <v>0</v>
      </c>
      <c r="R143" s="106">
        <v>0</v>
      </c>
    </row>
    <row r="144" s="1" customFormat="1" customHeight="1" spans="1:18">
      <c r="A144" s="25" t="s">
        <v>427</v>
      </c>
      <c r="B144" s="72" t="s">
        <v>178</v>
      </c>
      <c r="C144" s="73"/>
      <c r="D144" s="22" t="s">
        <v>33</v>
      </c>
      <c r="E144" s="22" t="s">
        <v>33</v>
      </c>
      <c r="F144" s="22" t="s">
        <v>33</v>
      </c>
      <c r="G144" s="23"/>
      <c r="H144" s="24"/>
      <c r="I144" s="93"/>
      <c r="J144" s="106">
        <v>0</v>
      </c>
      <c r="K144" s="106">
        <v>0</v>
      </c>
      <c r="L144" s="106">
        <v>0</v>
      </c>
      <c r="M144" s="106">
        <v>0</v>
      </c>
      <c r="N144" s="106">
        <v>0</v>
      </c>
      <c r="O144" s="106">
        <v>0</v>
      </c>
      <c r="P144" s="106">
        <v>0</v>
      </c>
      <c r="Q144" s="106">
        <v>0</v>
      </c>
      <c r="R144" s="106">
        <v>0</v>
      </c>
    </row>
    <row r="145" s="1" customFormat="1" customHeight="1" spans="1:21">
      <c r="A145" s="6"/>
      <c r="B145" s="74"/>
      <c r="C145" s="75" t="s">
        <v>200</v>
      </c>
      <c r="D145" s="76">
        <v>3888</v>
      </c>
      <c r="E145" s="76">
        <v>3888</v>
      </c>
      <c r="F145" s="76">
        <v>3888</v>
      </c>
      <c r="G145" s="74"/>
      <c r="H145" s="74"/>
      <c r="I145" s="114" t="s">
        <v>428</v>
      </c>
      <c r="J145" s="76">
        <f t="shared" ref="J145:U145" si="6">SUM(J104:J144)</f>
        <v>4657</v>
      </c>
      <c r="K145" s="76">
        <f t="shared" si="6"/>
        <v>4737</v>
      </c>
      <c r="L145" s="76">
        <f t="shared" si="6"/>
        <v>4797</v>
      </c>
      <c r="M145" s="76">
        <f t="shared" si="6"/>
        <v>4722</v>
      </c>
      <c r="N145" s="76">
        <f t="shared" si="6"/>
        <v>4822</v>
      </c>
      <c r="O145" s="76">
        <f t="shared" si="6"/>
        <v>4882</v>
      </c>
      <c r="P145" s="76">
        <f t="shared" si="6"/>
        <v>4824</v>
      </c>
      <c r="Q145" s="76">
        <f t="shared" si="6"/>
        <v>4944</v>
      </c>
      <c r="R145" s="76">
        <f t="shared" si="6"/>
        <v>5014</v>
      </c>
      <c r="S145" s="1">
        <f t="shared" si="6"/>
        <v>52.31</v>
      </c>
      <c r="T145" s="1">
        <f t="shared" si="6"/>
        <v>52.31</v>
      </c>
      <c r="U145" s="1">
        <f t="shared" si="6"/>
        <v>63.81</v>
      </c>
    </row>
    <row r="146" s="1" customFormat="1" customHeight="1" spans="1:21">
      <c r="A146" s="6"/>
      <c r="B146" s="74"/>
      <c r="C146" s="75" t="s">
        <v>429</v>
      </c>
      <c r="D146" s="77">
        <f>D455</f>
        <v>0.278290745114881</v>
      </c>
      <c r="E146" s="77">
        <f>D456</f>
        <v>0.27359088030399</v>
      </c>
      <c r="F146" s="77">
        <f>D457</f>
        <v>0.270168855534709</v>
      </c>
      <c r="G146" s="74"/>
      <c r="H146" s="74"/>
      <c r="I146" s="114" t="s">
        <v>430</v>
      </c>
      <c r="J146" s="76">
        <f t="shared" ref="J146:R146" si="7">J145*3</f>
        <v>13971</v>
      </c>
      <c r="K146" s="76">
        <f t="shared" si="7"/>
        <v>14211</v>
      </c>
      <c r="L146" s="76">
        <f t="shared" si="7"/>
        <v>14391</v>
      </c>
      <c r="M146" s="76">
        <f t="shared" si="7"/>
        <v>14166</v>
      </c>
      <c r="N146" s="76">
        <f t="shared" si="7"/>
        <v>14466</v>
      </c>
      <c r="O146" s="76">
        <f t="shared" si="7"/>
        <v>14646</v>
      </c>
      <c r="P146" s="76">
        <f t="shared" si="7"/>
        <v>14472</v>
      </c>
      <c r="Q146" s="76">
        <f t="shared" si="7"/>
        <v>14832</v>
      </c>
      <c r="R146" s="76">
        <f t="shared" si="7"/>
        <v>15042</v>
      </c>
      <c r="S146" s="77">
        <f t="shared" ref="S146:U146" si="8">S145/D145</f>
        <v>0.0134542181069959</v>
      </c>
      <c r="T146" s="77">
        <f t="shared" si="8"/>
        <v>0.0134542181069959</v>
      </c>
      <c r="U146" s="77">
        <f t="shared" si="8"/>
        <v>0.016412037037037</v>
      </c>
    </row>
    <row r="147" s="2" customFormat="1" customHeight="1" spans="1:21">
      <c r="A147" s="14" t="s">
        <v>488</v>
      </c>
      <c r="B147" s="15"/>
      <c r="C147" s="15"/>
      <c r="D147" s="15"/>
      <c r="E147" s="15"/>
      <c r="F147" s="15"/>
      <c r="G147" s="15"/>
      <c r="H147" s="15"/>
      <c r="I147" s="87"/>
      <c r="J147" s="14" t="s">
        <v>306</v>
      </c>
      <c r="K147" s="15"/>
      <c r="L147" s="15"/>
      <c r="M147" s="88" t="s">
        <v>352</v>
      </c>
      <c r="N147" s="89"/>
      <c r="O147" s="89"/>
      <c r="P147" s="14" t="s">
        <v>309</v>
      </c>
      <c r="Q147" s="15"/>
      <c r="R147" s="15"/>
      <c r="S147" s="88" t="s">
        <v>353</v>
      </c>
      <c r="T147" s="89"/>
      <c r="U147" s="89"/>
    </row>
    <row r="148" s="1" customFormat="1" customHeight="1" spans="1:21">
      <c r="A148" s="78" t="s">
        <v>354</v>
      </c>
      <c r="B148" s="17" t="s">
        <v>25</v>
      </c>
      <c r="C148" s="17"/>
      <c r="D148" s="17" t="s">
        <v>26</v>
      </c>
      <c r="E148" s="18" t="s">
        <v>355</v>
      </c>
      <c r="F148" s="18"/>
      <c r="G148" s="17" t="s">
        <v>28</v>
      </c>
      <c r="H148" s="17"/>
      <c r="I148" s="17"/>
      <c r="J148" s="90" t="s">
        <v>26</v>
      </c>
      <c r="K148" s="90" t="s">
        <v>356</v>
      </c>
      <c r="L148" s="91" t="s">
        <v>357</v>
      </c>
      <c r="M148" s="90" t="s">
        <v>26</v>
      </c>
      <c r="N148" s="90" t="s">
        <v>356</v>
      </c>
      <c r="O148" s="91" t="s">
        <v>357</v>
      </c>
      <c r="P148" s="90" t="s">
        <v>26</v>
      </c>
      <c r="Q148" s="90" t="s">
        <v>356</v>
      </c>
      <c r="R148" s="91" t="s">
        <v>357</v>
      </c>
      <c r="S148" s="90" t="s">
        <v>26</v>
      </c>
      <c r="T148" s="90" t="s">
        <v>356</v>
      </c>
      <c r="U148" s="91" t="s">
        <v>357</v>
      </c>
    </row>
    <row r="149" s="1" customFormat="1" customHeight="1" spans="1:21">
      <c r="A149" s="78"/>
      <c r="B149" s="17"/>
      <c r="C149" s="17"/>
      <c r="D149" s="17"/>
      <c r="E149" s="17" t="s">
        <v>358</v>
      </c>
      <c r="F149" s="17" t="s">
        <v>359</v>
      </c>
      <c r="G149" s="17"/>
      <c r="H149" s="17"/>
      <c r="I149" s="17"/>
      <c r="J149" s="90"/>
      <c r="K149" s="90"/>
      <c r="L149" s="92"/>
      <c r="M149" s="90"/>
      <c r="N149" s="90"/>
      <c r="O149" s="92"/>
      <c r="P149" s="90"/>
      <c r="Q149" s="90"/>
      <c r="R149" s="92"/>
      <c r="S149" s="90"/>
      <c r="T149" s="90"/>
      <c r="U149" s="92"/>
    </row>
    <row r="150" s="3" customFormat="1" customHeight="1" spans="1:21">
      <c r="A150" s="19" t="s">
        <v>360</v>
      </c>
      <c r="B150" s="20" t="s">
        <v>31</v>
      </c>
      <c r="C150" s="21" t="s">
        <v>32</v>
      </c>
      <c r="D150" s="22" t="s">
        <v>33</v>
      </c>
      <c r="E150" s="22" t="s">
        <v>33</v>
      </c>
      <c r="F150" s="22" t="s">
        <v>33</v>
      </c>
      <c r="G150" s="23" t="s">
        <v>34</v>
      </c>
      <c r="H150" s="24"/>
      <c r="I150" s="93"/>
      <c r="J150" s="94">
        <v>10</v>
      </c>
      <c r="K150" s="94">
        <v>10</v>
      </c>
      <c r="L150" s="95">
        <v>10</v>
      </c>
      <c r="M150" s="94">
        <v>10</v>
      </c>
      <c r="N150" s="94">
        <v>10</v>
      </c>
      <c r="O150" s="94">
        <v>10</v>
      </c>
      <c r="P150" s="96">
        <v>10</v>
      </c>
      <c r="Q150" s="96">
        <v>10</v>
      </c>
      <c r="R150" s="96">
        <v>10</v>
      </c>
      <c r="S150" s="119"/>
      <c r="T150" s="119"/>
      <c r="U150" s="119"/>
    </row>
    <row r="151" s="3" customFormat="1" customHeight="1" spans="1:21">
      <c r="A151" s="25" t="s">
        <v>361</v>
      </c>
      <c r="B151" s="26" t="s">
        <v>35</v>
      </c>
      <c r="C151" s="27" t="s">
        <v>36</v>
      </c>
      <c r="D151" s="22" t="s">
        <v>33</v>
      </c>
      <c r="E151" s="22" t="s">
        <v>33</v>
      </c>
      <c r="F151" s="22" t="s">
        <v>33</v>
      </c>
      <c r="G151" s="23" t="s">
        <v>37</v>
      </c>
      <c r="H151" s="24"/>
      <c r="I151" s="93"/>
      <c r="J151" s="97">
        <v>10</v>
      </c>
      <c r="K151" s="97">
        <v>10</v>
      </c>
      <c r="L151" s="98">
        <v>10</v>
      </c>
      <c r="M151" s="97">
        <v>15</v>
      </c>
      <c r="N151" s="97">
        <v>15</v>
      </c>
      <c r="O151" s="97">
        <v>15</v>
      </c>
      <c r="P151" s="96">
        <v>15</v>
      </c>
      <c r="Q151" s="96">
        <v>15</v>
      </c>
      <c r="R151" s="96">
        <v>15</v>
      </c>
      <c r="S151" s="119"/>
      <c r="T151" s="119"/>
      <c r="U151" s="119"/>
    </row>
    <row r="152" s="3" customFormat="1" customHeight="1" spans="1:21">
      <c r="A152" s="25" t="s">
        <v>362</v>
      </c>
      <c r="B152" s="26" t="s">
        <v>38</v>
      </c>
      <c r="C152" s="27" t="s">
        <v>39</v>
      </c>
      <c r="D152" s="22" t="s">
        <v>33</v>
      </c>
      <c r="E152" s="22" t="s">
        <v>33</v>
      </c>
      <c r="F152" s="22" t="s">
        <v>33</v>
      </c>
      <c r="G152" s="23" t="s">
        <v>40</v>
      </c>
      <c r="H152" s="24"/>
      <c r="I152" s="93"/>
      <c r="J152" s="97">
        <v>15</v>
      </c>
      <c r="K152" s="97">
        <v>15</v>
      </c>
      <c r="L152" s="98">
        <v>15</v>
      </c>
      <c r="M152" s="97">
        <v>15</v>
      </c>
      <c r="N152" s="97">
        <v>15</v>
      </c>
      <c r="O152" s="97">
        <v>15</v>
      </c>
      <c r="P152" s="96">
        <v>20</v>
      </c>
      <c r="Q152" s="96">
        <v>20</v>
      </c>
      <c r="R152" s="96">
        <v>20</v>
      </c>
      <c r="S152" s="119"/>
      <c r="T152" s="119"/>
      <c r="U152" s="119"/>
    </row>
    <row r="153" s="3" customFormat="1" customHeight="1" spans="1:21">
      <c r="A153" s="28" t="s">
        <v>363</v>
      </c>
      <c r="B153" s="29" t="s">
        <v>41</v>
      </c>
      <c r="C153" s="27" t="s">
        <v>42</v>
      </c>
      <c r="D153" s="22" t="s">
        <v>33</v>
      </c>
      <c r="E153" s="22" t="s">
        <v>33</v>
      </c>
      <c r="F153" s="22" t="s">
        <v>33</v>
      </c>
      <c r="G153" s="23" t="s">
        <v>43</v>
      </c>
      <c r="H153" s="24"/>
      <c r="I153" s="93"/>
      <c r="J153" s="97">
        <v>5</v>
      </c>
      <c r="K153" s="97">
        <v>5</v>
      </c>
      <c r="L153" s="98">
        <v>5</v>
      </c>
      <c r="M153" s="97">
        <v>5</v>
      </c>
      <c r="N153" s="97">
        <v>5</v>
      </c>
      <c r="O153" s="97">
        <v>5</v>
      </c>
      <c r="P153" s="99">
        <v>5</v>
      </c>
      <c r="Q153" s="99">
        <v>5</v>
      </c>
      <c r="R153" s="99">
        <v>5</v>
      </c>
      <c r="S153" s="119"/>
      <c r="T153" s="119"/>
      <c r="U153" s="119"/>
    </row>
    <row r="154" s="3" customFormat="1" customHeight="1" spans="1:21">
      <c r="A154" s="79" t="s">
        <v>364</v>
      </c>
      <c r="B154" s="26"/>
      <c r="C154" s="27" t="s">
        <v>44</v>
      </c>
      <c r="D154" s="36" t="s">
        <v>33</v>
      </c>
      <c r="E154" s="36" t="s">
        <v>33</v>
      </c>
      <c r="F154" s="36" t="s">
        <v>33</v>
      </c>
      <c r="G154" s="37" t="s">
        <v>47</v>
      </c>
      <c r="H154" s="38"/>
      <c r="I154" s="100"/>
      <c r="J154" s="36">
        <v>10</v>
      </c>
      <c r="K154" s="36">
        <v>10</v>
      </c>
      <c r="L154" s="36">
        <v>10</v>
      </c>
      <c r="M154" s="36">
        <v>15</v>
      </c>
      <c r="N154" s="36">
        <v>15</v>
      </c>
      <c r="O154" s="36">
        <v>15</v>
      </c>
      <c r="P154" s="36">
        <v>15</v>
      </c>
      <c r="Q154" s="36">
        <v>15</v>
      </c>
      <c r="R154" s="36">
        <v>15</v>
      </c>
      <c r="S154" s="119"/>
      <c r="T154" s="119"/>
      <c r="U154" s="119"/>
    </row>
    <row r="155" s="3" customFormat="1" customHeight="1" spans="1:251">
      <c r="A155" s="159"/>
      <c r="B155" s="30"/>
      <c r="C155" s="27" t="s">
        <v>46</v>
      </c>
      <c r="D155" s="40"/>
      <c r="E155" s="40"/>
      <c r="F155" s="40"/>
      <c r="G155" s="41"/>
      <c r="H155" s="42"/>
      <c r="I155" s="103"/>
      <c r="J155" s="40"/>
      <c r="K155" s="40"/>
      <c r="L155" s="40"/>
      <c r="M155" s="40"/>
      <c r="N155" s="40"/>
      <c r="O155" s="40"/>
      <c r="P155" s="40"/>
      <c r="Q155" s="40"/>
      <c r="R155" s="40"/>
      <c r="S155" s="119"/>
      <c r="T155" s="119"/>
      <c r="U155" s="119"/>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c r="GG155" s="1"/>
      <c r="GH155" s="1"/>
      <c r="GI155" s="1"/>
      <c r="GJ155" s="1"/>
      <c r="GK155" s="1"/>
      <c r="GL155" s="1"/>
      <c r="GM155" s="1"/>
      <c r="GN155" s="1"/>
      <c r="GO155" s="1"/>
      <c r="GP155" s="1"/>
      <c r="GQ155" s="1"/>
      <c r="GR155" s="1"/>
      <c r="GS155" s="1"/>
      <c r="GT155" s="1"/>
      <c r="GU155" s="1"/>
      <c r="GV155" s="1"/>
      <c r="GW155" s="1"/>
      <c r="GX155" s="1"/>
      <c r="GY155" s="1"/>
      <c r="GZ155" s="1"/>
      <c r="HA155" s="1"/>
      <c r="HB155" s="1"/>
      <c r="HC155" s="1"/>
      <c r="HD155" s="1"/>
      <c r="HE155" s="1"/>
      <c r="HF155" s="1"/>
      <c r="HG155" s="1"/>
      <c r="HH155" s="1"/>
      <c r="HI155" s="1"/>
      <c r="HJ155" s="1"/>
      <c r="HK155" s="1"/>
      <c r="HL155" s="1"/>
      <c r="HM155" s="1"/>
      <c r="HN155" s="1"/>
      <c r="HO155" s="1"/>
      <c r="HP155" s="1"/>
      <c r="HQ155" s="1"/>
      <c r="HR155" s="1"/>
      <c r="HS155" s="1"/>
      <c r="HT155" s="1"/>
      <c r="HU155" s="1"/>
      <c r="HV155" s="1"/>
      <c r="HW155" s="1"/>
      <c r="HX155" s="1"/>
      <c r="HY155" s="1"/>
      <c r="HZ155" s="1"/>
      <c r="IA155" s="1"/>
      <c r="IB155" s="1"/>
      <c r="IC155" s="1"/>
      <c r="ID155" s="1"/>
      <c r="IE155" s="1"/>
      <c r="IF155" s="1"/>
      <c r="IG155" s="1"/>
      <c r="IH155" s="1"/>
      <c r="II155" s="1"/>
      <c r="IJ155" s="1"/>
      <c r="IK155" s="1"/>
      <c r="IL155" s="1"/>
      <c r="IM155" s="1"/>
      <c r="IN155" s="1"/>
      <c r="IO155" s="1"/>
      <c r="IP155" s="1"/>
      <c r="IQ155" s="1"/>
    </row>
    <row r="156" s="3" customFormat="1" customHeight="1" spans="1:251">
      <c r="A156" s="125" t="s">
        <v>489</v>
      </c>
      <c r="B156" s="30"/>
      <c r="C156" s="133" t="s">
        <v>50</v>
      </c>
      <c r="D156" s="83" t="s">
        <v>33</v>
      </c>
      <c r="E156" s="83" t="s">
        <v>33</v>
      </c>
      <c r="F156" s="83" t="s">
        <v>33</v>
      </c>
      <c r="G156" s="84" t="s">
        <v>51</v>
      </c>
      <c r="H156" s="85"/>
      <c r="I156" s="115"/>
      <c r="J156" s="151">
        <v>10</v>
      </c>
      <c r="K156" s="151">
        <v>10</v>
      </c>
      <c r="L156" s="152">
        <v>10</v>
      </c>
      <c r="M156" s="151">
        <v>10</v>
      </c>
      <c r="N156" s="151">
        <v>10</v>
      </c>
      <c r="O156" s="151">
        <v>10</v>
      </c>
      <c r="P156" s="118">
        <v>15</v>
      </c>
      <c r="Q156" s="118">
        <v>15</v>
      </c>
      <c r="R156" s="118">
        <v>15</v>
      </c>
      <c r="S156" s="119"/>
      <c r="T156" s="119"/>
      <c r="U156" s="119"/>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c r="HE156" s="1"/>
      <c r="HF156" s="1"/>
      <c r="HG156" s="1"/>
      <c r="HH156" s="1"/>
      <c r="HI156" s="1"/>
      <c r="HJ156" s="1"/>
      <c r="HK156" s="1"/>
      <c r="HL156" s="1"/>
      <c r="HM156" s="1"/>
      <c r="HN156" s="1"/>
      <c r="HO156" s="1"/>
      <c r="HP156" s="1"/>
      <c r="HQ156" s="1"/>
      <c r="HR156" s="1"/>
      <c r="HS156" s="1"/>
      <c r="HT156" s="1"/>
      <c r="HU156" s="1"/>
      <c r="HV156" s="1"/>
      <c r="HW156" s="1"/>
      <c r="HX156" s="1"/>
      <c r="HY156" s="1"/>
      <c r="HZ156" s="1"/>
      <c r="IA156" s="1"/>
      <c r="IB156" s="1"/>
      <c r="IC156" s="1"/>
      <c r="ID156" s="1"/>
      <c r="IE156" s="1"/>
      <c r="IF156" s="1"/>
      <c r="IG156" s="1"/>
      <c r="IH156" s="1"/>
      <c r="II156" s="1"/>
      <c r="IJ156" s="1"/>
      <c r="IK156" s="1"/>
      <c r="IL156" s="1"/>
      <c r="IM156" s="1"/>
      <c r="IN156" s="1"/>
      <c r="IO156" s="1"/>
      <c r="IP156" s="1"/>
      <c r="IQ156" s="1"/>
    </row>
    <row r="157" s="3" customFormat="1" customHeight="1" spans="1:251">
      <c r="A157" s="25" t="s">
        <v>432</v>
      </c>
      <c r="B157" s="30"/>
      <c r="C157" s="27" t="s">
        <v>48</v>
      </c>
      <c r="D157" s="22" t="s">
        <v>33</v>
      </c>
      <c r="E157" s="22" t="s">
        <v>33</v>
      </c>
      <c r="F157" s="22" t="s">
        <v>33</v>
      </c>
      <c r="G157" s="23" t="s">
        <v>49</v>
      </c>
      <c r="H157" s="24"/>
      <c r="I157" s="93"/>
      <c r="J157" s="94">
        <v>10</v>
      </c>
      <c r="K157" s="94">
        <v>10</v>
      </c>
      <c r="L157" s="95">
        <v>10</v>
      </c>
      <c r="M157" s="94">
        <v>10</v>
      </c>
      <c r="N157" s="94">
        <v>10</v>
      </c>
      <c r="O157" s="94">
        <v>10</v>
      </c>
      <c r="P157" s="96">
        <v>10</v>
      </c>
      <c r="Q157" s="96">
        <v>10</v>
      </c>
      <c r="R157" s="96">
        <v>10</v>
      </c>
      <c r="S157" s="119"/>
      <c r="T157" s="119"/>
      <c r="U157" s="119"/>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c r="HE157" s="1"/>
      <c r="HF157" s="1"/>
      <c r="HG157" s="1"/>
      <c r="HH157" s="1"/>
      <c r="HI157" s="1"/>
      <c r="HJ157" s="1"/>
      <c r="HK157" s="1"/>
      <c r="HL157" s="1"/>
      <c r="HM157" s="1"/>
      <c r="HN157" s="1"/>
      <c r="HO157" s="1"/>
      <c r="HP157" s="1"/>
      <c r="HQ157" s="1"/>
      <c r="HR157" s="1"/>
      <c r="HS157" s="1"/>
      <c r="HT157" s="1"/>
      <c r="HU157" s="1"/>
      <c r="HV157" s="1"/>
      <c r="HW157" s="1"/>
      <c r="HX157" s="1"/>
      <c r="HY157" s="1"/>
      <c r="HZ157" s="1"/>
      <c r="IA157" s="1"/>
      <c r="IB157" s="1"/>
      <c r="IC157" s="1"/>
      <c r="ID157" s="1"/>
      <c r="IE157" s="1"/>
      <c r="IF157" s="1"/>
      <c r="IG157" s="1"/>
      <c r="IH157" s="1"/>
      <c r="II157" s="1"/>
      <c r="IJ157" s="1"/>
      <c r="IK157" s="1"/>
      <c r="IL157" s="1"/>
      <c r="IM157" s="1"/>
      <c r="IN157" s="1"/>
      <c r="IO157" s="1"/>
      <c r="IP157" s="1"/>
      <c r="IQ157" s="1"/>
    </row>
    <row r="158" s="3" customFormat="1" customHeight="1" spans="1:21">
      <c r="A158" s="25" t="s">
        <v>367</v>
      </c>
      <c r="B158" s="26" t="s">
        <v>54</v>
      </c>
      <c r="C158" s="27" t="s">
        <v>55</v>
      </c>
      <c r="D158" s="22" t="s">
        <v>33</v>
      </c>
      <c r="E158" s="22" t="s">
        <v>33</v>
      </c>
      <c r="F158" s="22" t="s">
        <v>33</v>
      </c>
      <c r="G158" s="23" t="s">
        <v>56</v>
      </c>
      <c r="H158" s="24"/>
      <c r="I158" s="93"/>
      <c r="J158" s="97">
        <v>15</v>
      </c>
      <c r="K158" s="97">
        <v>15</v>
      </c>
      <c r="L158" s="98">
        <v>15</v>
      </c>
      <c r="M158" s="97">
        <v>15</v>
      </c>
      <c r="N158" s="97">
        <v>15</v>
      </c>
      <c r="O158" s="97">
        <v>15</v>
      </c>
      <c r="P158" s="99">
        <v>15</v>
      </c>
      <c r="Q158" s="99">
        <v>15</v>
      </c>
      <c r="R158" s="99">
        <v>15</v>
      </c>
      <c r="S158" s="119"/>
      <c r="T158" s="119"/>
      <c r="U158" s="119"/>
    </row>
    <row r="159" s="3" customFormat="1" customHeight="1" spans="1:21">
      <c r="A159" s="19" t="s">
        <v>368</v>
      </c>
      <c r="B159" s="33" t="s">
        <v>57</v>
      </c>
      <c r="C159" s="27" t="s">
        <v>58</v>
      </c>
      <c r="D159" s="22" t="s">
        <v>33</v>
      </c>
      <c r="E159" s="22" t="s">
        <v>33</v>
      </c>
      <c r="F159" s="22" t="s">
        <v>33</v>
      </c>
      <c r="G159" s="23" t="s">
        <v>59</v>
      </c>
      <c r="H159" s="24"/>
      <c r="I159" s="93"/>
      <c r="J159" s="97">
        <v>30</v>
      </c>
      <c r="K159" s="97">
        <v>30</v>
      </c>
      <c r="L159" s="98">
        <v>30</v>
      </c>
      <c r="M159" s="97">
        <v>30</v>
      </c>
      <c r="N159" s="97">
        <v>30</v>
      </c>
      <c r="O159" s="97">
        <v>30</v>
      </c>
      <c r="P159" s="99">
        <v>30</v>
      </c>
      <c r="Q159" s="99">
        <v>30</v>
      </c>
      <c r="R159" s="99">
        <v>30</v>
      </c>
      <c r="S159" s="119"/>
      <c r="T159" s="119"/>
      <c r="U159" s="119"/>
    </row>
    <row r="160" s="3" customFormat="1" customHeight="1" spans="1:22">
      <c r="A160" s="19" t="s">
        <v>369</v>
      </c>
      <c r="B160" s="33" t="s">
        <v>60</v>
      </c>
      <c r="C160" s="34" t="s">
        <v>61</v>
      </c>
      <c r="D160" s="22" t="s">
        <v>33</v>
      </c>
      <c r="E160" s="22" t="s">
        <v>33</v>
      </c>
      <c r="F160" s="22" t="s">
        <v>33</v>
      </c>
      <c r="G160" s="23" t="s">
        <v>62</v>
      </c>
      <c r="H160" s="24"/>
      <c r="I160" s="93"/>
      <c r="J160" s="97">
        <v>0</v>
      </c>
      <c r="K160" s="97">
        <v>0</v>
      </c>
      <c r="L160" s="97">
        <v>0</v>
      </c>
      <c r="M160" s="97">
        <v>0</v>
      </c>
      <c r="N160" s="97">
        <v>0</v>
      </c>
      <c r="O160" s="97">
        <v>0</v>
      </c>
      <c r="P160" s="97">
        <v>0</v>
      </c>
      <c r="Q160" s="97">
        <v>0</v>
      </c>
      <c r="R160" s="97">
        <v>0</v>
      </c>
      <c r="S160" s="119"/>
      <c r="T160" s="119"/>
      <c r="U160" s="119"/>
      <c r="V160" s="120" t="s">
        <v>370</v>
      </c>
    </row>
    <row r="161" s="3" customFormat="1" customHeight="1" spans="1:21">
      <c r="A161" s="25" t="s">
        <v>371</v>
      </c>
      <c r="B161" s="35" t="s">
        <v>372</v>
      </c>
      <c r="C161" s="27" t="s">
        <v>64</v>
      </c>
      <c r="D161" s="36"/>
      <c r="E161" s="36"/>
      <c r="F161" s="36" t="s">
        <v>33</v>
      </c>
      <c r="G161" s="37" t="s">
        <v>65</v>
      </c>
      <c r="H161" s="38"/>
      <c r="I161" s="100"/>
      <c r="J161" s="101"/>
      <c r="K161" s="101"/>
      <c r="L161" s="101">
        <v>20</v>
      </c>
      <c r="M161" s="101"/>
      <c r="N161" s="101"/>
      <c r="O161" s="101">
        <v>20</v>
      </c>
      <c r="P161" s="102"/>
      <c r="Q161" s="102"/>
      <c r="R161" s="102">
        <v>30</v>
      </c>
      <c r="S161" s="119"/>
      <c r="T161" s="119"/>
      <c r="U161" s="119"/>
    </row>
    <row r="162" s="3" customFormat="1" customHeight="1" spans="1:21">
      <c r="A162" s="25" t="s">
        <v>373</v>
      </c>
      <c r="B162" s="39"/>
      <c r="C162" s="27" t="s">
        <v>66</v>
      </c>
      <c r="D162" s="40"/>
      <c r="E162" s="40"/>
      <c r="F162" s="40"/>
      <c r="G162" s="41"/>
      <c r="H162" s="42"/>
      <c r="I162" s="103"/>
      <c r="J162" s="104"/>
      <c r="K162" s="104"/>
      <c r="L162" s="104"/>
      <c r="M162" s="104"/>
      <c r="N162" s="104"/>
      <c r="O162" s="104"/>
      <c r="P162" s="105"/>
      <c r="Q162" s="105"/>
      <c r="R162" s="105"/>
      <c r="S162" s="119"/>
      <c r="T162" s="119"/>
      <c r="U162" s="119"/>
    </row>
    <row r="163" s="3" customFormat="1" customHeight="1" spans="1:21">
      <c r="A163" s="25" t="s">
        <v>374</v>
      </c>
      <c r="B163" s="26"/>
      <c r="C163" s="43" t="s">
        <v>67</v>
      </c>
      <c r="D163" s="44"/>
      <c r="E163" s="27"/>
      <c r="F163" s="22" t="s">
        <v>33</v>
      </c>
      <c r="G163" s="23" t="s">
        <v>68</v>
      </c>
      <c r="H163" s="24"/>
      <c r="I163" s="93"/>
      <c r="J163" s="106"/>
      <c r="K163" s="106"/>
      <c r="L163" s="95">
        <v>100</v>
      </c>
      <c r="M163" s="106"/>
      <c r="N163" s="106"/>
      <c r="O163" s="94">
        <v>180</v>
      </c>
      <c r="P163" s="96"/>
      <c r="Q163" s="96"/>
      <c r="R163" s="96">
        <v>200</v>
      </c>
      <c r="S163" s="119"/>
      <c r="T163" s="119"/>
      <c r="U163" s="119">
        <v>11.5</v>
      </c>
    </row>
    <row r="164" s="3" customFormat="1" customHeight="1" spans="1:21">
      <c r="A164" s="82" t="s">
        <v>490</v>
      </c>
      <c r="B164" s="26"/>
      <c r="C164" s="160" t="s">
        <v>202</v>
      </c>
      <c r="D164" s="123"/>
      <c r="E164" s="81"/>
      <c r="F164" s="83" t="s">
        <v>33</v>
      </c>
      <c r="G164" s="84" t="s">
        <v>203</v>
      </c>
      <c r="H164" s="85"/>
      <c r="I164" s="115"/>
      <c r="J164" s="147"/>
      <c r="K164" s="147"/>
      <c r="L164" s="117">
        <v>360</v>
      </c>
      <c r="M164" s="147"/>
      <c r="N164" s="147"/>
      <c r="O164" s="116">
        <v>360</v>
      </c>
      <c r="P164" s="118"/>
      <c r="Q164" s="118"/>
      <c r="R164" s="118">
        <v>360</v>
      </c>
      <c r="S164" s="119"/>
      <c r="T164" s="119"/>
      <c r="U164" s="119">
        <v>43</v>
      </c>
    </row>
    <row r="165" s="3" customFormat="1" customHeight="1" spans="1:251">
      <c r="A165" s="25" t="s">
        <v>375</v>
      </c>
      <c r="B165" s="26" t="s">
        <v>70</v>
      </c>
      <c r="C165" s="27" t="s">
        <v>70</v>
      </c>
      <c r="D165" s="22" t="s">
        <v>33</v>
      </c>
      <c r="E165" s="22" t="s">
        <v>33</v>
      </c>
      <c r="F165" s="22" t="s">
        <v>33</v>
      </c>
      <c r="G165" s="23" t="s">
        <v>71</v>
      </c>
      <c r="H165" s="24"/>
      <c r="I165" s="93"/>
      <c r="J165" s="106">
        <v>40</v>
      </c>
      <c r="K165" s="106">
        <v>40</v>
      </c>
      <c r="L165" s="106">
        <v>40</v>
      </c>
      <c r="M165" s="106">
        <v>40</v>
      </c>
      <c r="N165" s="106">
        <v>40</v>
      </c>
      <c r="O165" s="106">
        <v>40</v>
      </c>
      <c r="P165" s="106">
        <v>40</v>
      </c>
      <c r="Q165" s="106">
        <v>40</v>
      </c>
      <c r="R165" s="106">
        <v>40</v>
      </c>
      <c r="S165" s="121">
        <v>3.5</v>
      </c>
      <c r="T165" s="121">
        <v>3.5</v>
      </c>
      <c r="U165" s="121">
        <v>3.5</v>
      </c>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c r="HP165" s="1"/>
      <c r="HQ165" s="1"/>
      <c r="HR165" s="1"/>
      <c r="HS165" s="1"/>
      <c r="HT165" s="1"/>
      <c r="HU165" s="1"/>
      <c r="HV165" s="1"/>
      <c r="HW165" s="1"/>
      <c r="HX165" s="1"/>
      <c r="HY165" s="1"/>
      <c r="HZ165" s="1"/>
      <c r="IA165" s="1"/>
      <c r="IB165" s="1"/>
      <c r="IC165" s="1"/>
      <c r="ID165" s="1"/>
      <c r="IE165" s="1"/>
      <c r="IF165" s="1"/>
      <c r="IG165" s="1"/>
      <c r="IH165" s="1"/>
      <c r="II165" s="1"/>
      <c r="IJ165" s="1"/>
      <c r="IK165" s="1"/>
      <c r="IL165" s="1"/>
      <c r="IM165" s="1"/>
      <c r="IN165" s="1"/>
      <c r="IO165" s="1"/>
      <c r="IP165" s="1"/>
      <c r="IQ165" s="1"/>
    </row>
    <row r="166" s="3" customFormat="1" customHeight="1" spans="1:251">
      <c r="A166" s="25" t="s">
        <v>376</v>
      </c>
      <c r="B166" s="26" t="s">
        <v>377</v>
      </c>
      <c r="C166" s="27" t="s">
        <v>73</v>
      </c>
      <c r="D166" s="22" t="s">
        <v>33</v>
      </c>
      <c r="E166" s="22" t="s">
        <v>33</v>
      </c>
      <c r="F166" s="22" t="s">
        <v>33</v>
      </c>
      <c r="G166" s="23" t="s">
        <v>74</v>
      </c>
      <c r="H166" s="24"/>
      <c r="I166" s="93"/>
      <c r="J166" s="94">
        <v>12</v>
      </c>
      <c r="K166" s="94">
        <v>12</v>
      </c>
      <c r="L166" s="95">
        <v>12</v>
      </c>
      <c r="M166" s="94">
        <v>12</v>
      </c>
      <c r="N166" s="94">
        <v>12</v>
      </c>
      <c r="O166" s="94">
        <v>12</v>
      </c>
      <c r="P166" s="96">
        <v>15</v>
      </c>
      <c r="Q166" s="96">
        <v>15</v>
      </c>
      <c r="R166" s="96">
        <v>15</v>
      </c>
      <c r="S166" s="119" t="s">
        <v>378</v>
      </c>
      <c r="T166" s="119" t="s">
        <v>378</v>
      </c>
      <c r="U166" s="119" t="s">
        <v>378</v>
      </c>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c r="GG166" s="1"/>
      <c r="GH166" s="1"/>
      <c r="GI166" s="1"/>
      <c r="GJ166" s="1"/>
      <c r="GK166" s="1"/>
      <c r="GL166" s="1"/>
      <c r="GM166" s="1"/>
      <c r="GN166" s="1"/>
      <c r="GO166" s="1"/>
      <c r="GP166" s="1"/>
      <c r="GQ166" s="1"/>
      <c r="GR166" s="1"/>
      <c r="GS166" s="1"/>
      <c r="GT166" s="1"/>
      <c r="GU166" s="1"/>
      <c r="GV166" s="1"/>
      <c r="GW166" s="1"/>
      <c r="GX166" s="1"/>
      <c r="GY166" s="1"/>
      <c r="GZ166" s="1"/>
      <c r="HA166" s="1"/>
      <c r="HB166" s="1"/>
      <c r="HC166" s="1"/>
      <c r="HD166" s="1"/>
      <c r="HE166" s="1"/>
      <c r="HF166" s="1"/>
      <c r="HG166" s="1"/>
      <c r="HH166" s="1"/>
      <c r="HI166" s="1"/>
      <c r="HJ166" s="1"/>
      <c r="HK166" s="1"/>
      <c r="HL166" s="1"/>
      <c r="HM166" s="1"/>
      <c r="HN166" s="1"/>
      <c r="HO166" s="1"/>
      <c r="HP166" s="1"/>
      <c r="HQ166" s="1"/>
      <c r="HR166" s="1"/>
      <c r="HS166" s="1"/>
      <c r="HT166" s="1"/>
      <c r="HU166" s="1"/>
      <c r="HV166" s="1"/>
      <c r="HW166" s="1"/>
      <c r="HX166" s="1"/>
      <c r="HY166" s="1"/>
      <c r="HZ166" s="1"/>
      <c r="IA166" s="1"/>
      <c r="IB166" s="1"/>
      <c r="IC166" s="1"/>
      <c r="ID166" s="1"/>
      <c r="IE166" s="1"/>
      <c r="IF166" s="1"/>
      <c r="IG166" s="1"/>
      <c r="IH166" s="1"/>
      <c r="II166" s="1"/>
      <c r="IJ166" s="1"/>
      <c r="IK166" s="1"/>
      <c r="IL166" s="1"/>
      <c r="IM166" s="1"/>
      <c r="IN166" s="1"/>
      <c r="IO166" s="1"/>
      <c r="IP166" s="1"/>
      <c r="IQ166" s="1"/>
    </row>
    <row r="167" s="3" customFormat="1" ht="44.25" customHeight="1" spans="1:251">
      <c r="A167" s="25" t="s">
        <v>379</v>
      </c>
      <c r="B167" s="26" t="s">
        <v>75</v>
      </c>
      <c r="C167" s="27" t="s">
        <v>380</v>
      </c>
      <c r="D167" s="22" t="s">
        <v>33</v>
      </c>
      <c r="E167" s="22" t="s">
        <v>33</v>
      </c>
      <c r="F167" s="22" t="s">
        <v>33</v>
      </c>
      <c r="G167" s="23" t="s">
        <v>381</v>
      </c>
      <c r="H167" s="24"/>
      <c r="I167" s="93"/>
      <c r="J167" s="106">
        <v>110</v>
      </c>
      <c r="K167" s="106">
        <v>110</v>
      </c>
      <c r="L167" s="107">
        <v>110</v>
      </c>
      <c r="M167" s="106">
        <v>110</v>
      </c>
      <c r="N167" s="106">
        <v>110</v>
      </c>
      <c r="O167" s="106">
        <v>110</v>
      </c>
      <c r="P167" s="108">
        <v>110</v>
      </c>
      <c r="Q167" s="108">
        <v>110</v>
      </c>
      <c r="R167" s="108">
        <v>110</v>
      </c>
      <c r="S167" s="121">
        <v>2.13</v>
      </c>
      <c r="T167" s="121">
        <v>2.13</v>
      </c>
      <c r="U167" s="121">
        <v>2.13</v>
      </c>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c r="FY167" s="1"/>
      <c r="FZ167" s="1"/>
      <c r="GA167" s="1"/>
      <c r="GB167" s="1"/>
      <c r="GC167" s="1"/>
      <c r="GD167" s="1"/>
      <c r="GE167" s="1"/>
      <c r="GF167" s="1"/>
      <c r="GG167" s="1"/>
      <c r="GH167" s="1"/>
      <c r="GI167" s="1"/>
      <c r="GJ167" s="1"/>
      <c r="GK167" s="1"/>
      <c r="GL167" s="1"/>
      <c r="GM167" s="1"/>
      <c r="GN167" s="1"/>
      <c r="GO167" s="1"/>
      <c r="GP167" s="1"/>
      <c r="GQ167" s="1"/>
      <c r="GR167" s="1"/>
      <c r="GS167" s="1"/>
      <c r="GT167" s="1"/>
      <c r="GU167" s="1"/>
      <c r="GV167" s="1"/>
      <c r="GW167" s="1"/>
      <c r="GX167" s="1"/>
      <c r="GY167" s="1"/>
      <c r="GZ167" s="1"/>
      <c r="HA167" s="1"/>
      <c r="HB167" s="1"/>
      <c r="HC167" s="1"/>
      <c r="HD167" s="1"/>
      <c r="HE167" s="1"/>
      <c r="HF167" s="1"/>
      <c r="HG167" s="1"/>
      <c r="HH167" s="1"/>
      <c r="HI167" s="1"/>
      <c r="HJ167" s="1"/>
      <c r="HK167" s="1"/>
      <c r="HL167" s="1"/>
      <c r="HM167" s="1"/>
      <c r="HN167" s="1"/>
      <c r="HO167" s="1"/>
      <c r="HP167" s="1"/>
      <c r="HQ167" s="1"/>
      <c r="HR167" s="1"/>
      <c r="HS167" s="1"/>
      <c r="HT167" s="1"/>
      <c r="HU167" s="1"/>
      <c r="HV167" s="1"/>
      <c r="HW167" s="1"/>
      <c r="HX167" s="1"/>
      <c r="HY167" s="1"/>
      <c r="HZ167" s="1"/>
      <c r="IA167" s="1"/>
      <c r="IB167" s="1"/>
      <c r="IC167" s="1"/>
      <c r="ID167" s="1"/>
      <c r="IE167" s="1"/>
      <c r="IF167" s="1"/>
      <c r="IG167" s="1"/>
      <c r="IH167" s="1"/>
      <c r="II167" s="1"/>
      <c r="IJ167" s="1"/>
      <c r="IK167" s="1"/>
      <c r="IL167" s="1"/>
      <c r="IM167" s="1"/>
      <c r="IN167" s="1"/>
      <c r="IO167" s="1"/>
      <c r="IP167" s="1"/>
      <c r="IQ167" s="1"/>
    </row>
    <row r="168" s="3" customFormat="1" customHeight="1" spans="1:251">
      <c r="A168" s="25" t="s">
        <v>382</v>
      </c>
      <c r="B168" s="47" t="s">
        <v>94</v>
      </c>
      <c r="C168" s="27" t="s">
        <v>95</v>
      </c>
      <c r="D168" s="22" t="s">
        <v>33</v>
      </c>
      <c r="E168" s="22" t="s">
        <v>33</v>
      </c>
      <c r="F168" s="22" t="s">
        <v>33</v>
      </c>
      <c r="G168" s="23" t="s">
        <v>96</v>
      </c>
      <c r="H168" s="24"/>
      <c r="I168" s="93"/>
      <c r="J168" s="106">
        <v>10</v>
      </c>
      <c r="K168" s="106">
        <v>10</v>
      </c>
      <c r="L168" s="107">
        <v>10</v>
      </c>
      <c r="M168" s="106">
        <v>10</v>
      </c>
      <c r="N168" s="106">
        <v>10</v>
      </c>
      <c r="O168" s="106">
        <v>10</v>
      </c>
      <c r="P168" s="108">
        <v>10</v>
      </c>
      <c r="Q168" s="108">
        <v>10</v>
      </c>
      <c r="R168" s="108">
        <v>10</v>
      </c>
      <c r="S168" s="121">
        <v>0.09</v>
      </c>
      <c r="T168" s="121">
        <v>0.09</v>
      </c>
      <c r="U168" s="121">
        <v>0.09</v>
      </c>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c r="FV168" s="1"/>
      <c r="FW168" s="1"/>
      <c r="FX168" s="1"/>
      <c r="FY168" s="1"/>
      <c r="FZ168" s="1"/>
      <c r="GA168" s="1"/>
      <c r="GB168" s="1"/>
      <c r="GC168" s="1"/>
      <c r="GD168" s="1"/>
      <c r="GE168" s="1"/>
      <c r="GF168" s="1"/>
      <c r="GG168" s="1"/>
      <c r="GH168" s="1"/>
      <c r="GI168" s="1"/>
      <c r="GJ168" s="1"/>
      <c r="GK168" s="1"/>
      <c r="GL168" s="1"/>
      <c r="GM168" s="1"/>
      <c r="GN168" s="1"/>
      <c r="GO168" s="1"/>
      <c r="GP168" s="1"/>
      <c r="GQ168" s="1"/>
      <c r="GR168" s="1"/>
      <c r="GS168" s="1"/>
      <c r="GT168" s="1"/>
      <c r="GU168" s="1"/>
      <c r="GV168" s="1"/>
      <c r="GW168" s="1"/>
      <c r="GX168" s="1"/>
      <c r="GY168" s="1"/>
      <c r="GZ168" s="1"/>
      <c r="HA168" s="1"/>
      <c r="HB168" s="1"/>
      <c r="HC168" s="1"/>
      <c r="HD168" s="1"/>
      <c r="HE168" s="1"/>
      <c r="HF168" s="1"/>
      <c r="HG168" s="1"/>
      <c r="HH168" s="1"/>
      <c r="HI168" s="1"/>
      <c r="HJ168" s="1"/>
      <c r="HK168" s="1"/>
      <c r="HL168" s="1"/>
      <c r="HM168" s="1"/>
      <c r="HN168" s="1"/>
      <c r="HO168" s="1"/>
      <c r="HP168" s="1"/>
      <c r="HQ168" s="1"/>
      <c r="HR168" s="1"/>
      <c r="HS168" s="1"/>
      <c r="HT168" s="1"/>
      <c r="HU168" s="1"/>
      <c r="HV168" s="1"/>
      <c r="HW168" s="1"/>
      <c r="HX168" s="1"/>
      <c r="HY168" s="1"/>
      <c r="HZ168" s="1"/>
      <c r="IA168" s="1"/>
      <c r="IB168" s="1"/>
      <c r="IC168" s="1"/>
      <c r="ID168" s="1"/>
      <c r="IE168" s="1"/>
      <c r="IF168" s="1"/>
      <c r="IG168" s="1"/>
      <c r="IH168" s="1"/>
      <c r="II168" s="1"/>
      <c r="IJ168" s="1"/>
      <c r="IK168" s="1"/>
      <c r="IL168" s="1"/>
      <c r="IM168" s="1"/>
      <c r="IN168" s="1"/>
      <c r="IO168" s="1"/>
      <c r="IP168" s="1"/>
      <c r="IQ168" s="1"/>
    </row>
    <row r="169" s="3" customFormat="1" customHeight="1" spans="1:251">
      <c r="A169" s="19" t="s">
        <v>433</v>
      </c>
      <c r="B169" s="126"/>
      <c r="C169" s="27" t="s">
        <v>97</v>
      </c>
      <c r="D169" s="22" t="s">
        <v>33</v>
      </c>
      <c r="E169" s="22" t="s">
        <v>33</v>
      </c>
      <c r="F169" s="22" t="s">
        <v>33</v>
      </c>
      <c r="G169" s="23" t="s">
        <v>98</v>
      </c>
      <c r="H169" s="24"/>
      <c r="I169" s="93"/>
      <c r="J169" s="94">
        <v>60</v>
      </c>
      <c r="K169" s="94">
        <v>60</v>
      </c>
      <c r="L169" s="95">
        <v>60</v>
      </c>
      <c r="M169" s="94">
        <v>60</v>
      </c>
      <c r="N169" s="94">
        <v>60</v>
      </c>
      <c r="O169" s="94">
        <v>60</v>
      </c>
      <c r="P169" s="96">
        <v>80</v>
      </c>
      <c r="Q169" s="96">
        <v>80</v>
      </c>
      <c r="R169" s="96">
        <v>80</v>
      </c>
      <c r="S169" s="119">
        <v>2.1</v>
      </c>
      <c r="T169" s="119">
        <v>2.1</v>
      </c>
      <c r="U169" s="119">
        <v>2.1</v>
      </c>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c r="GD169" s="1"/>
      <c r="GE169" s="1"/>
      <c r="GF169" s="1"/>
      <c r="GG169" s="1"/>
      <c r="GH169" s="1"/>
      <c r="GI169" s="1"/>
      <c r="GJ169" s="1"/>
      <c r="GK169" s="1"/>
      <c r="GL169" s="1"/>
      <c r="GM169" s="1"/>
      <c r="GN169" s="1"/>
      <c r="GO169" s="1"/>
      <c r="GP169" s="1"/>
      <c r="GQ169" s="1"/>
      <c r="GR169" s="1"/>
      <c r="GS169" s="1"/>
      <c r="GT169" s="1"/>
      <c r="GU169" s="1"/>
      <c r="GV169" s="1"/>
      <c r="GW169" s="1"/>
      <c r="GX169" s="1"/>
      <c r="GY169" s="1"/>
      <c r="GZ169" s="1"/>
      <c r="HA169" s="1"/>
      <c r="HB169" s="1"/>
      <c r="HC169" s="1"/>
      <c r="HD169" s="1"/>
      <c r="HE169" s="1"/>
      <c r="HF169" s="1"/>
      <c r="HG169" s="1"/>
      <c r="HH169" s="1"/>
      <c r="HI169" s="1"/>
      <c r="HJ169" s="1"/>
      <c r="HK169" s="1"/>
      <c r="HL169" s="1"/>
      <c r="HM169" s="1"/>
      <c r="HN169" s="1"/>
      <c r="HO169" s="1"/>
      <c r="HP169" s="1"/>
      <c r="HQ169" s="1"/>
      <c r="HR169" s="1"/>
      <c r="HS169" s="1"/>
      <c r="HT169" s="1"/>
      <c r="HU169" s="1"/>
      <c r="HV169" s="1"/>
      <c r="HW169" s="1"/>
      <c r="HX169" s="1"/>
      <c r="HY169" s="1"/>
      <c r="HZ169" s="1"/>
      <c r="IA169" s="1"/>
      <c r="IB169" s="1"/>
      <c r="IC169" s="1"/>
      <c r="ID169" s="1"/>
      <c r="IE169" s="1"/>
      <c r="IF169" s="1"/>
      <c r="IG169" s="1"/>
      <c r="IH169" s="1"/>
      <c r="II169" s="1"/>
      <c r="IJ169" s="1"/>
      <c r="IK169" s="1"/>
      <c r="IL169" s="1"/>
      <c r="IM169" s="1"/>
      <c r="IN169" s="1"/>
      <c r="IO169" s="1"/>
      <c r="IP169" s="1"/>
      <c r="IQ169" s="1"/>
    </row>
    <row r="170" s="3" customFormat="1" customHeight="1" spans="1:21">
      <c r="A170" s="125" t="s">
        <v>491</v>
      </c>
      <c r="B170" s="161" t="s">
        <v>384</v>
      </c>
      <c r="C170" s="162" t="s">
        <v>492</v>
      </c>
      <c r="D170" s="83" t="s">
        <v>33</v>
      </c>
      <c r="E170" s="83" t="s">
        <v>33</v>
      </c>
      <c r="F170" s="83" t="s">
        <v>33</v>
      </c>
      <c r="G170" s="84" t="s">
        <v>436</v>
      </c>
      <c r="H170" s="85"/>
      <c r="I170" s="115"/>
      <c r="J170" s="151">
        <v>150</v>
      </c>
      <c r="K170" s="151">
        <v>150</v>
      </c>
      <c r="L170" s="152">
        <v>150</v>
      </c>
      <c r="M170" s="151">
        <v>160</v>
      </c>
      <c r="N170" s="151">
        <v>160</v>
      </c>
      <c r="O170" s="151">
        <v>160</v>
      </c>
      <c r="P170" s="118">
        <v>184</v>
      </c>
      <c r="Q170" s="118">
        <v>184</v>
      </c>
      <c r="R170" s="118">
        <v>184</v>
      </c>
      <c r="S170" s="119" t="s">
        <v>378</v>
      </c>
      <c r="T170" s="119" t="s">
        <v>378</v>
      </c>
      <c r="U170" s="119" t="s">
        <v>378</v>
      </c>
    </row>
    <row r="171" s="3" customFormat="1" customHeight="1" spans="1:21">
      <c r="A171" s="19" t="s">
        <v>392</v>
      </c>
      <c r="B171" s="33" t="s">
        <v>109</v>
      </c>
      <c r="C171" s="21" t="s">
        <v>393</v>
      </c>
      <c r="D171" s="22" t="s">
        <v>33</v>
      </c>
      <c r="E171" s="22" t="s">
        <v>33</v>
      </c>
      <c r="F171" s="22" t="s">
        <v>33</v>
      </c>
      <c r="G171" s="55"/>
      <c r="H171" s="24"/>
      <c r="I171" s="93"/>
      <c r="J171" s="97">
        <v>30</v>
      </c>
      <c r="K171" s="97">
        <v>30</v>
      </c>
      <c r="L171" s="98">
        <v>30</v>
      </c>
      <c r="M171" s="97">
        <v>30</v>
      </c>
      <c r="N171" s="97">
        <v>30</v>
      </c>
      <c r="O171" s="97">
        <v>30</v>
      </c>
      <c r="P171" s="96">
        <v>40</v>
      </c>
      <c r="Q171" s="96">
        <v>40</v>
      </c>
      <c r="R171" s="96">
        <v>40</v>
      </c>
      <c r="S171" s="119">
        <v>1.47</v>
      </c>
      <c r="T171" s="119">
        <v>1.47</v>
      </c>
      <c r="U171" s="119">
        <v>1.47</v>
      </c>
    </row>
    <row r="172" s="3" customFormat="1" customHeight="1" spans="1:21">
      <c r="A172" s="125" t="s">
        <v>493</v>
      </c>
      <c r="B172" s="33" t="s">
        <v>116</v>
      </c>
      <c r="C172" s="163" t="s">
        <v>211</v>
      </c>
      <c r="D172" s="83" t="s">
        <v>33</v>
      </c>
      <c r="E172" s="83" t="s">
        <v>33</v>
      </c>
      <c r="F172" s="83" t="s">
        <v>33</v>
      </c>
      <c r="G172" s="84" t="s">
        <v>494</v>
      </c>
      <c r="H172" s="85"/>
      <c r="I172" s="115"/>
      <c r="J172" s="151">
        <v>60</v>
      </c>
      <c r="K172" s="151">
        <v>60</v>
      </c>
      <c r="L172" s="152">
        <v>60</v>
      </c>
      <c r="M172" s="151">
        <v>65</v>
      </c>
      <c r="N172" s="151">
        <v>65</v>
      </c>
      <c r="O172" s="151">
        <v>65</v>
      </c>
      <c r="P172" s="118">
        <v>80</v>
      </c>
      <c r="Q172" s="118">
        <v>80</v>
      </c>
      <c r="R172" s="118">
        <v>80</v>
      </c>
      <c r="S172" s="119" t="s">
        <v>378</v>
      </c>
      <c r="T172" s="119" t="s">
        <v>378</v>
      </c>
      <c r="U172" s="119" t="s">
        <v>378</v>
      </c>
    </row>
    <row r="173" s="3" customFormat="1" customHeight="1" spans="1:21">
      <c r="A173" s="19" t="s">
        <v>437</v>
      </c>
      <c r="B173" s="33"/>
      <c r="C173" s="56" t="s">
        <v>117</v>
      </c>
      <c r="D173" s="22" t="s">
        <v>33</v>
      </c>
      <c r="E173" s="22" t="s">
        <v>33</v>
      </c>
      <c r="F173" s="22" t="s">
        <v>33</v>
      </c>
      <c r="G173" s="64" t="s">
        <v>438</v>
      </c>
      <c r="H173" s="65"/>
      <c r="I173" s="112"/>
      <c r="J173" s="94">
        <v>40</v>
      </c>
      <c r="K173" s="94">
        <v>40</v>
      </c>
      <c r="L173" s="95">
        <v>40</v>
      </c>
      <c r="M173" s="94">
        <v>40</v>
      </c>
      <c r="N173" s="94">
        <v>40</v>
      </c>
      <c r="O173" s="94">
        <v>40</v>
      </c>
      <c r="P173" s="96">
        <v>55</v>
      </c>
      <c r="Q173" s="96">
        <v>55</v>
      </c>
      <c r="R173" s="96">
        <v>55</v>
      </c>
      <c r="S173" s="119">
        <v>1.33</v>
      </c>
      <c r="T173" s="119">
        <v>1.33</v>
      </c>
      <c r="U173" s="119">
        <v>1.33</v>
      </c>
    </row>
    <row r="174" s="3" customFormat="1" customHeight="1" spans="1:22">
      <c r="A174" s="125" t="s">
        <v>495</v>
      </c>
      <c r="B174" s="33"/>
      <c r="C174" s="131" t="s">
        <v>213</v>
      </c>
      <c r="D174" s="83" t="s">
        <v>33</v>
      </c>
      <c r="E174" s="83" t="s">
        <v>33</v>
      </c>
      <c r="F174" s="83" t="s">
        <v>33</v>
      </c>
      <c r="G174" s="129" t="s">
        <v>214</v>
      </c>
      <c r="H174" s="130"/>
      <c r="I174" s="150"/>
      <c r="J174" s="116">
        <v>36</v>
      </c>
      <c r="K174" s="116">
        <v>36</v>
      </c>
      <c r="L174" s="117">
        <v>36</v>
      </c>
      <c r="M174" s="116">
        <v>36</v>
      </c>
      <c r="N174" s="116">
        <v>36</v>
      </c>
      <c r="O174" s="116">
        <v>36</v>
      </c>
      <c r="P174" s="118">
        <v>40</v>
      </c>
      <c r="Q174" s="118">
        <v>40</v>
      </c>
      <c r="R174" s="118">
        <v>40</v>
      </c>
      <c r="S174" s="119">
        <v>2.3</v>
      </c>
      <c r="T174" s="119">
        <v>2.3</v>
      </c>
      <c r="U174" s="119">
        <v>2.3</v>
      </c>
      <c r="V174" s="3">
        <v>5.6</v>
      </c>
    </row>
    <row r="175" s="3" customFormat="1" customHeight="1" spans="1:21">
      <c r="A175" s="19" t="s">
        <v>394</v>
      </c>
      <c r="B175" s="33"/>
      <c r="C175" s="56" t="s">
        <v>119</v>
      </c>
      <c r="D175" s="22" t="s">
        <v>33</v>
      </c>
      <c r="E175" s="22" t="s">
        <v>33</v>
      </c>
      <c r="F175" s="22" t="s">
        <v>33</v>
      </c>
      <c r="G175" s="23" t="s">
        <v>120</v>
      </c>
      <c r="H175" s="24"/>
      <c r="I175" s="93"/>
      <c r="J175" s="97">
        <v>100</v>
      </c>
      <c r="K175" s="97">
        <v>100</v>
      </c>
      <c r="L175" s="98">
        <v>100</v>
      </c>
      <c r="M175" s="97">
        <v>100</v>
      </c>
      <c r="N175" s="97">
        <v>100</v>
      </c>
      <c r="O175" s="97">
        <v>100</v>
      </c>
      <c r="P175" s="96">
        <v>120</v>
      </c>
      <c r="Q175" s="96">
        <v>120</v>
      </c>
      <c r="R175" s="96">
        <v>120</v>
      </c>
      <c r="S175" s="119"/>
      <c r="T175" s="119"/>
      <c r="U175" s="119"/>
    </row>
    <row r="176" s="3" customFormat="1" customHeight="1" spans="1:21">
      <c r="A176" s="125" t="s">
        <v>395</v>
      </c>
      <c r="B176" s="161" t="s">
        <v>396</v>
      </c>
      <c r="C176" s="133" t="s">
        <v>397</v>
      </c>
      <c r="D176" s="83" t="s">
        <v>33</v>
      </c>
      <c r="E176" s="83"/>
      <c r="F176" s="83"/>
      <c r="G176" s="134" t="s">
        <v>398</v>
      </c>
      <c r="H176" s="134"/>
      <c r="I176" s="134"/>
      <c r="J176" s="116">
        <v>400</v>
      </c>
      <c r="K176" s="147"/>
      <c r="L176" s="116"/>
      <c r="M176" s="116">
        <v>450</v>
      </c>
      <c r="N176" s="116"/>
      <c r="O176" s="116"/>
      <c r="P176" s="116">
        <v>450</v>
      </c>
      <c r="Q176" s="116"/>
      <c r="R176" s="116"/>
      <c r="S176" s="119">
        <v>110.1</v>
      </c>
      <c r="T176" s="119"/>
      <c r="U176" s="119"/>
    </row>
    <row r="177" s="3" customFormat="1" customHeight="1" spans="1:21">
      <c r="A177" s="153" t="s">
        <v>399</v>
      </c>
      <c r="B177" s="161" t="s">
        <v>400</v>
      </c>
      <c r="C177" s="133" t="s">
        <v>401</v>
      </c>
      <c r="D177" s="83"/>
      <c r="E177" s="83" t="s">
        <v>33</v>
      </c>
      <c r="F177" s="83" t="s">
        <v>33</v>
      </c>
      <c r="G177" s="134" t="s">
        <v>402</v>
      </c>
      <c r="H177" s="134"/>
      <c r="I177" s="134"/>
      <c r="J177" s="116"/>
      <c r="K177" s="116">
        <v>400</v>
      </c>
      <c r="L177" s="116">
        <v>400</v>
      </c>
      <c r="M177" s="116"/>
      <c r="N177" s="116">
        <v>450</v>
      </c>
      <c r="O177" s="116">
        <v>450</v>
      </c>
      <c r="P177" s="116"/>
      <c r="Q177" s="116">
        <v>450</v>
      </c>
      <c r="R177" s="116">
        <v>450</v>
      </c>
      <c r="S177" s="119"/>
      <c r="T177" s="119">
        <v>113.6</v>
      </c>
      <c r="U177" s="119">
        <v>113.6</v>
      </c>
    </row>
    <row r="178" s="3" customFormat="1" customHeight="1" spans="1:21">
      <c r="A178" s="19" t="s">
        <v>403</v>
      </c>
      <c r="B178" s="20" t="s">
        <v>142</v>
      </c>
      <c r="C178" s="34" t="s">
        <v>143</v>
      </c>
      <c r="D178" s="22" t="s">
        <v>33</v>
      </c>
      <c r="E178" s="22" t="s">
        <v>33</v>
      </c>
      <c r="F178" s="22" t="s">
        <v>33</v>
      </c>
      <c r="G178" s="23" t="s">
        <v>144</v>
      </c>
      <c r="H178" s="24"/>
      <c r="I178" s="93"/>
      <c r="J178" s="94">
        <v>130</v>
      </c>
      <c r="K178" s="94">
        <v>130</v>
      </c>
      <c r="L178" s="95">
        <v>130</v>
      </c>
      <c r="M178" s="94">
        <v>130</v>
      </c>
      <c r="N178" s="94">
        <v>130</v>
      </c>
      <c r="O178" s="94">
        <v>130</v>
      </c>
      <c r="P178" s="96">
        <v>130</v>
      </c>
      <c r="Q178" s="96">
        <v>130</v>
      </c>
      <c r="R178" s="96">
        <v>130</v>
      </c>
      <c r="S178" s="119">
        <v>14.74</v>
      </c>
      <c r="T178" s="119">
        <v>14.74</v>
      </c>
      <c r="U178" s="119">
        <v>14.74</v>
      </c>
    </row>
    <row r="179" s="3" customFormat="1" customHeight="1" spans="1:21">
      <c r="A179" s="164">
        <v>66526</v>
      </c>
      <c r="B179" s="165" t="s">
        <v>407</v>
      </c>
      <c r="C179" s="81" t="s">
        <v>230</v>
      </c>
      <c r="D179" s="83" t="s">
        <v>33</v>
      </c>
      <c r="E179" s="83" t="s">
        <v>33</v>
      </c>
      <c r="F179" s="83" t="s">
        <v>33</v>
      </c>
      <c r="G179" s="129" t="s">
        <v>231</v>
      </c>
      <c r="H179" s="130"/>
      <c r="I179" s="150"/>
      <c r="J179" s="116">
        <v>96</v>
      </c>
      <c r="K179" s="116">
        <v>96</v>
      </c>
      <c r="L179" s="117">
        <v>96</v>
      </c>
      <c r="M179" s="116">
        <v>106</v>
      </c>
      <c r="N179" s="116">
        <v>106</v>
      </c>
      <c r="O179" s="116">
        <v>106</v>
      </c>
      <c r="P179" s="118">
        <v>120</v>
      </c>
      <c r="Q179" s="118">
        <v>120</v>
      </c>
      <c r="R179" s="118">
        <v>120</v>
      </c>
      <c r="S179" s="119">
        <v>12.76</v>
      </c>
      <c r="T179" s="119">
        <v>12.76</v>
      </c>
      <c r="U179" s="119">
        <v>12.76</v>
      </c>
    </row>
    <row r="180" s="3" customFormat="1" customHeight="1" spans="1:21">
      <c r="A180" s="83" t="s">
        <v>496</v>
      </c>
      <c r="B180" s="124" t="s">
        <v>497</v>
      </c>
      <c r="C180" s="123" t="s">
        <v>232</v>
      </c>
      <c r="D180" s="83" t="s">
        <v>33</v>
      </c>
      <c r="E180" s="83" t="s">
        <v>33</v>
      </c>
      <c r="F180" s="83" t="s">
        <v>33</v>
      </c>
      <c r="G180" s="129" t="s">
        <v>233</v>
      </c>
      <c r="H180" s="130"/>
      <c r="I180" s="150"/>
      <c r="J180" s="147">
        <v>120</v>
      </c>
      <c r="K180" s="147">
        <v>120</v>
      </c>
      <c r="L180" s="147">
        <v>120</v>
      </c>
      <c r="M180" s="147">
        <v>150</v>
      </c>
      <c r="N180" s="147">
        <v>150</v>
      </c>
      <c r="O180" s="147">
        <v>150</v>
      </c>
      <c r="P180" s="83">
        <v>150</v>
      </c>
      <c r="Q180" s="83">
        <v>150</v>
      </c>
      <c r="R180" s="83">
        <v>150</v>
      </c>
      <c r="S180" s="121">
        <v>30</v>
      </c>
      <c r="T180" s="121">
        <v>30</v>
      </c>
      <c r="U180" s="121">
        <v>30</v>
      </c>
    </row>
    <row r="181" s="3" customFormat="1" customHeight="1" spans="1:22">
      <c r="A181" s="166">
        <v>89827</v>
      </c>
      <c r="B181" s="61" t="s">
        <v>405</v>
      </c>
      <c r="C181" s="21" t="s">
        <v>448</v>
      </c>
      <c r="D181" s="166" t="s">
        <v>33</v>
      </c>
      <c r="E181" s="166" t="s">
        <v>33</v>
      </c>
      <c r="F181" s="166" t="s">
        <v>33</v>
      </c>
      <c r="G181" s="23" t="s">
        <v>147</v>
      </c>
      <c r="H181" s="24"/>
      <c r="I181" s="93"/>
      <c r="J181" s="169">
        <v>130</v>
      </c>
      <c r="K181" s="169">
        <v>130</v>
      </c>
      <c r="L181" s="169">
        <v>130</v>
      </c>
      <c r="M181" s="169">
        <v>150</v>
      </c>
      <c r="N181" s="169">
        <v>150</v>
      </c>
      <c r="O181" s="169">
        <v>150</v>
      </c>
      <c r="P181" s="169">
        <v>150</v>
      </c>
      <c r="Q181" s="169">
        <v>150</v>
      </c>
      <c r="R181" s="169">
        <v>150</v>
      </c>
      <c r="S181" s="157">
        <v>30</v>
      </c>
      <c r="T181" s="157">
        <v>30</v>
      </c>
      <c r="U181" s="157">
        <v>30</v>
      </c>
      <c r="V181" s="158" t="s">
        <v>449</v>
      </c>
    </row>
    <row r="182" s="3" customFormat="1" customHeight="1" spans="1:22">
      <c r="A182" s="22" t="s">
        <v>450</v>
      </c>
      <c r="B182" s="70" t="s">
        <v>451</v>
      </c>
      <c r="C182" s="21" t="s">
        <v>148</v>
      </c>
      <c r="D182" s="22" t="s">
        <v>33</v>
      </c>
      <c r="E182" s="22" t="s">
        <v>33</v>
      </c>
      <c r="F182" s="22" t="s">
        <v>33</v>
      </c>
      <c r="G182" s="23" t="s">
        <v>149</v>
      </c>
      <c r="H182" s="24"/>
      <c r="I182" s="93"/>
      <c r="J182" s="106">
        <v>99</v>
      </c>
      <c r="K182" s="106">
        <v>99</v>
      </c>
      <c r="L182" s="106">
        <v>99</v>
      </c>
      <c r="M182" s="106">
        <v>99</v>
      </c>
      <c r="N182" s="106">
        <v>99</v>
      </c>
      <c r="O182" s="106">
        <v>99</v>
      </c>
      <c r="P182" s="106">
        <v>99</v>
      </c>
      <c r="Q182" s="106">
        <v>99</v>
      </c>
      <c r="R182" s="106">
        <v>99</v>
      </c>
      <c r="S182" s="121">
        <v>20</v>
      </c>
      <c r="T182" s="121">
        <v>20</v>
      </c>
      <c r="U182" s="121">
        <v>20</v>
      </c>
      <c r="V182" s="158"/>
    </row>
    <row r="183" s="3" customFormat="1" customHeight="1" spans="1:21">
      <c r="A183" s="25" t="s">
        <v>408</v>
      </c>
      <c r="B183" s="29" t="s">
        <v>150</v>
      </c>
      <c r="C183" s="27" t="s">
        <v>151</v>
      </c>
      <c r="D183" s="22" t="s">
        <v>33</v>
      </c>
      <c r="E183" s="22" t="s">
        <v>33</v>
      </c>
      <c r="F183" s="22" t="s">
        <v>33</v>
      </c>
      <c r="G183" s="66" t="s">
        <v>409</v>
      </c>
      <c r="H183" s="66"/>
      <c r="I183" s="66"/>
      <c r="J183" s="106">
        <v>70</v>
      </c>
      <c r="K183" s="106">
        <v>70</v>
      </c>
      <c r="L183" s="106">
        <v>70</v>
      </c>
      <c r="M183" s="106">
        <v>70</v>
      </c>
      <c r="N183" s="106">
        <v>70</v>
      </c>
      <c r="O183" s="106">
        <v>70</v>
      </c>
      <c r="P183" s="96">
        <v>80</v>
      </c>
      <c r="Q183" s="96">
        <v>80</v>
      </c>
      <c r="R183" s="96">
        <v>80</v>
      </c>
      <c r="S183" s="119"/>
      <c r="T183" s="119"/>
      <c r="U183" s="119"/>
    </row>
    <row r="184" s="3" customFormat="1" customHeight="1" spans="1:21">
      <c r="A184" s="19" t="s">
        <v>410</v>
      </c>
      <c r="B184" s="30"/>
      <c r="C184" s="32" t="s">
        <v>153</v>
      </c>
      <c r="D184" s="22" t="s">
        <v>33</v>
      </c>
      <c r="E184" s="22" t="s">
        <v>33</v>
      </c>
      <c r="F184" s="22" t="s">
        <v>33</v>
      </c>
      <c r="G184" s="66" t="s">
        <v>154</v>
      </c>
      <c r="H184" s="66"/>
      <c r="I184" s="66"/>
      <c r="J184" s="97">
        <v>60</v>
      </c>
      <c r="K184" s="97">
        <v>60</v>
      </c>
      <c r="L184" s="97">
        <v>60</v>
      </c>
      <c r="M184" s="106">
        <v>70</v>
      </c>
      <c r="N184" s="106">
        <v>70</v>
      </c>
      <c r="O184" s="106">
        <v>70</v>
      </c>
      <c r="P184" s="96">
        <v>80</v>
      </c>
      <c r="Q184" s="96">
        <v>80</v>
      </c>
      <c r="R184" s="96">
        <v>80</v>
      </c>
      <c r="S184" s="119"/>
      <c r="T184" s="119"/>
      <c r="U184" s="119"/>
    </row>
    <row r="185" s="3" customFormat="1" customHeight="1" spans="1:21">
      <c r="A185" s="25" t="s">
        <v>411</v>
      </c>
      <c r="B185" s="30"/>
      <c r="C185" s="32" t="s">
        <v>155</v>
      </c>
      <c r="D185" s="22" t="s">
        <v>33</v>
      </c>
      <c r="E185" s="22"/>
      <c r="F185" s="22"/>
      <c r="G185" s="66" t="s">
        <v>156</v>
      </c>
      <c r="H185" s="66"/>
      <c r="I185" s="66"/>
      <c r="J185" s="94">
        <v>60</v>
      </c>
      <c r="K185" s="106"/>
      <c r="L185" s="106"/>
      <c r="M185" s="94">
        <v>60</v>
      </c>
      <c r="N185" s="106"/>
      <c r="O185" s="106"/>
      <c r="P185" s="96">
        <v>60</v>
      </c>
      <c r="Q185" s="96"/>
      <c r="R185" s="96"/>
      <c r="S185" s="119"/>
      <c r="T185" s="119"/>
      <c r="U185" s="119"/>
    </row>
    <row r="186" s="3" customFormat="1" customHeight="1" spans="1:21">
      <c r="A186" s="25" t="s">
        <v>412</v>
      </c>
      <c r="B186" s="30"/>
      <c r="C186" s="32" t="s">
        <v>157</v>
      </c>
      <c r="D186" s="27"/>
      <c r="E186" s="22" t="s">
        <v>33</v>
      </c>
      <c r="F186" s="22" t="s">
        <v>33</v>
      </c>
      <c r="G186" s="66" t="s">
        <v>413</v>
      </c>
      <c r="H186" s="66"/>
      <c r="I186" s="66"/>
      <c r="J186" s="106"/>
      <c r="K186" s="97">
        <v>80</v>
      </c>
      <c r="L186" s="97">
        <v>80</v>
      </c>
      <c r="M186" s="106"/>
      <c r="N186" s="97">
        <v>80</v>
      </c>
      <c r="O186" s="97">
        <v>80</v>
      </c>
      <c r="P186" s="96"/>
      <c r="Q186" s="96">
        <v>100</v>
      </c>
      <c r="R186" s="96">
        <v>100</v>
      </c>
      <c r="S186" s="119"/>
      <c r="T186" s="119"/>
      <c r="U186" s="119"/>
    </row>
    <row r="187" s="3" customFormat="1" customHeight="1" spans="1:21">
      <c r="A187" s="25" t="s">
        <v>414</v>
      </c>
      <c r="B187" s="30"/>
      <c r="C187" s="32" t="s">
        <v>159</v>
      </c>
      <c r="D187" s="27"/>
      <c r="E187" s="22" t="s">
        <v>33</v>
      </c>
      <c r="F187" s="22"/>
      <c r="G187" s="66" t="s">
        <v>415</v>
      </c>
      <c r="H187" s="66"/>
      <c r="I187" s="66"/>
      <c r="J187" s="106"/>
      <c r="K187" s="97">
        <v>60</v>
      </c>
      <c r="L187" s="98"/>
      <c r="M187" s="106"/>
      <c r="N187" s="97">
        <v>80</v>
      </c>
      <c r="O187" s="97"/>
      <c r="P187" s="96"/>
      <c r="Q187" s="96">
        <v>80</v>
      </c>
      <c r="R187" s="96"/>
      <c r="S187" s="119"/>
      <c r="T187" s="119"/>
      <c r="U187" s="119"/>
    </row>
    <row r="188" s="3" customFormat="1" customHeight="1" spans="1:21">
      <c r="A188" s="25" t="s">
        <v>416</v>
      </c>
      <c r="B188" s="30"/>
      <c r="C188" s="34" t="s">
        <v>161</v>
      </c>
      <c r="D188" s="27"/>
      <c r="E188" s="27"/>
      <c r="F188" s="22" t="s">
        <v>33</v>
      </c>
      <c r="G188" s="66" t="s">
        <v>415</v>
      </c>
      <c r="H188" s="66"/>
      <c r="I188" s="66"/>
      <c r="J188" s="106"/>
      <c r="K188" s="106"/>
      <c r="L188" s="98">
        <v>60</v>
      </c>
      <c r="M188" s="106"/>
      <c r="N188" s="106"/>
      <c r="O188" s="97">
        <v>80</v>
      </c>
      <c r="P188" s="96"/>
      <c r="Q188" s="96"/>
      <c r="R188" s="96">
        <v>80</v>
      </c>
      <c r="S188" s="119"/>
      <c r="T188" s="119"/>
      <c r="U188" s="119"/>
    </row>
    <row r="189" s="3" customFormat="1" customHeight="1" spans="1:22">
      <c r="A189" s="22">
        <v>89815</v>
      </c>
      <c r="B189" s="26" t="s">
        <v>164</v>
      </c>
      <c r="C189" s="140" t="s">
        <v>165</v>
      </c>
      <c r="D189" s="22" t="s">
        <v>33</v>
      </c>
      <c r="E189" s="22" t="s">
        <v>33</v>
      </c>
      <c r="F189" s="22" t="s">
        <v>33</v>
      </c>
      <c r="G189" s="141" t="s">
        <v>166</v>
      </c>
      <c r="H189" s="141"/>
      <c r="I189" s="141"/>
      <c r="J189" s="106">
        <v>50</v>
      </c>
      <c r="K189" s="106">
        <v>50</v>
      </c>
      <c r="L189" s="106">
        <v>50</v>
      </c>
      <c r="M189" s="106">
        <v>50</v>
      </c>
      <c r="N189" s="106">
        <v>50</v>
      </c>
      <c r="O189" s="106">
        <v>50</v>
      </c>
      <c r="P189" s="106">
        <v>50</v>
      </c>
      <c r="Q189" s="106">
        <v>50</v>
      </c>
      <c r="R189" s="106">
        <v>50</v>
      </c>
      <c r="S189" s="121"/>
      <c r="T189" s="121"/>
      <c r="U189" s="121"/>
      <c r="V189" s="120" t="s">
        <v>370</v>
      </c>
    </row>
    <row r="190" s="3" customFormat="1" customHeight="1" spans="1:251">
      <c r="A190" s="19" t="s">
        <v>452</v>
      </c>
      <c r="B190" s="29" t="s">
        <v>418</v>
      </c>
      <c r="C190" s="34" t="s">
        <v>453</v>
      </c>
      <c r="D190" s="22" t="s">
        <v>33</v>
      </c>
      <c r="E190" s="22" t="s">
        <v>33</v>
      </c>
      <c r="F190" s="22" t="s">
        <v>33</v>
      </c>
      <c r="G190" s="167" t="s">
        <v>169</v>
      </c>
      <c r="H190" s="168"/>
      <c r="I190" s="170"/>
      <c r="J190" s="97">
        <v>100</v>
      </c>
      <c r="K190" s="97">
        <v>100</v>
      </c>
      <c r="L190" s="98">
        <v>100</v>
      </c>
      <c r="M190" s="97">
        <v>100</v>
      </c>
      <c r="N190" s="97">
        <v>100</v>
      </c>
      <c r="O190" s="97">
        <v>100</v>
      </c>
      <c r="P190" s="96">
        <v>120</v>
      </c>
      <c r="Q190" s="96">
        <v>120</v>
      </c>
      <c r="R190" s="96">
        <v>120</v>
      </c>
      <c r="S190" s="119"/>
      <c r="T190" s="119"/>
      <c r="U190" s="119"/>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c r="FS190" s="1"/>
      <c r="FT190" s="1"/>
      <c r="FU190" s="1"/>
      <c r="FV190" s="1"/>
      <c r="FW190" s="1"/>
      <c r="FX190" s="1"/>
      <c r="FY190" s="1"/>
      <c r="FZ190" s="1"/>
      <c r="GA190" s="1"/>
      <c r="GB190" s="1"/>
      <c r="GC190" s="1"/>
      <c r="GD190" s="1"/>
      <c r="GE190" s="1"/>
      <c r="GF190" s="1"/>
      <c r="GG190" s="1"/>
      <c r="GH190" s="1"/>
      <c r="GI190" s="1"/>
      <c r="GJ190" s="1"/>
      <c r="GK190" s="1"/>
      <c r="GL190" s="1"/>
      <c r="GM190" s="1"/>
      <c r="GN190" s="1"/>
      <c r="GO190" s="1"/>
      <c r="GP190" s="1"/>
      <c r="GQ190" s="1"/>
      <c r="GR190" s="1"/>
      <c r="GS190" s="1"/>
      <c r="GT190" s="1"/>
      <c r="GU190" s="1"/>
      <c r="GV190" s="1"/>
      <c r="GW190" s="1"/>
      <c r="GX190" s="1"/>
      <c r="GY190" s="1"/>
      <c r="GZ190" s="1"/>
      <c r="HA190" s="1"/>
      <c r="HB190" s="1"/>
      <c r="HC190" s="1"/>
      <c r="HD190" s="1"/>
      <c r="HE190" s="1"/>
      <c r="HF190" s="1"/>
      <c r="HG190" s="1"/>
      <c r="HH190" s="1"/>
      <c r="HI190" s="1"/>
      <c r="HJ190" s="1"/>
      <c r="HK190" s="1"/>
      <c r="HL190" s="1"/>
      <c r="HM190" s="1"/>
      <c r="HN190" s="1"/>
      <c r="HO190" s="1"/>
      <c r="HP190" s="1"/>
      <c r="HQ190" s="1"/>
      <c r="HR190" s="1"/>
      <c r="HS190" s="1"/>
      <c r="HT190" s="1"/>
      <c r="HU190" s="1"/>
      <c r="HV190" s="1"/>
      <c r="HW190" s="1"/>
      <c r="HX190" s="1"/>
      <c r="HY190" s="1"/>
      <c r="HZ190" s="1"/>
      <c r="IA190" s="1"/>
      <c r="IB190" s="1"/>
      <c r="IC190" s="1"/>
      <c r="ID190" s="1"/>
      <c r="IE190" s="1"/>
      <c r="IF190" s="1"/>
      <c r="IG190" s="1"/>
      <c r="IH190" s="1"/>
      <c r="II190" s="1"/>
      <c r="IJ190" s="1"/>
      <c r="IK190" s="1"/>
      <c r="IL190" s="1"/>
      <c r="IM190" s="1"/>
      <c r="IN190" s="1"/>
      <c r="IO190" s="1"/>
      <c r="IP190" s="1"/>
      <c r="IQ190" s="1"/>
    </row>
    <row r="191" s="3" customFormat="1" customHeight="1" spans="1:22">
      <c r="A191" s="83">
        <v>89794</v>
      </c>
      <c r="B191" s="124" t="s">
        <v>498</v>
      </c>
      <c r="C191" s="81" t="s">
        <v>499</v>
      </c>
      <c r="D191" s="83" t="s">
        <v>33</v>
      </c>
      <c r="E191" s="83" t="s">
        <v>33</v>
      </c>
      <c r="F191" s="83" t="s">
        <v>33</v>
      </c>
      <c r="G191" s="143" t="s">
        <v>237</v>
      </c>
      <c r="H191" s="144"/>
      <c r="I191" s="155"/>
      <c r="J191" s="147">
        <v>0</v>
      </c>
      <c r="K191" s="147">
        <v>0</v>
      </c>
      <c r="L191" s="147">
        <v>0</v>
      </c>
      <c r="M191" s="147">
        <v>0</v>
      </c>
      <c r="N191" s="147">
        <v>0</v>
      </c>
      <c r="O191" s="147">
        <v>0</v>
      </c>
      <c r="P191" s="147">
        <v>0</v>
      </c>
      <c r="Q191" s="147">
        <v>0</v>
      </c>
      <c r="R191" s="147">
        <v>0</v>
      </c>
      <c r="S191" s="121"/>
      <c r="T191" s="121"/>
      <c r="U191" s="121"/>
      <c r="V191" s="120" t="s">
        <v>500</v>
      </c>
    </row>
    <row r="192" s="3" customFormat="1" customHeight="1" spans="1:21">
      <c r="A192" s="19" t="s">
        <v>421</v>
      </c>
      <c r="B192" s="33" t="s">
        <v>171</v>
      </c>
      <c r="C192" s="69" t="s">
        <v>172</v>
      </c>
      <c r="D192" s="22" t="s">
        <v>33</v>
      </c>
      <c r="E192" s="22" t="s">
        <v>33</v>
      </c>
      <c r="F192" s="22" t="s">
        <v>33</v>
      </c>
      <c r="G192" s="23" t="s">
        <v>173</v>
      </c>
      <c r="H192" s="24"/>
      <c r="I192" s="93"/>
      <c r="J192" s="97">
        <v>50</v>
      </c>
      <c r="K192" s="97">
        <v>50</v>
      </c>
      <c r="L192" s="98">
        <v>50</v>
      </c>
      <c r="M192" s="97">
        <v>60</v>
      </c>
      <c r="N192" s="97">
        <v>60</v>
      </c>
      <c r="O192" s="97">
        <v>60</v>
      </c>
      <c r="P192" s="96">
        <v>80</v>
      </c>
      <c r="Q192" s="96">
        <v>80</v>
      </c>
      <c r="R192" s="96">
        <v>80</v>
      </c>
      <c r="S192" s="119"/>
      <c r="T192" s="119"/>
      <c r="U192" s="119"/>
    </row>
    <row r="193" s="3" customFormat="1" customHeight="1" spans="1:22">
      <c r="A193" s="83" t="s">
        <v>501</v>
      </c>
      <c r="B193" s="124" t="s">
        <v>455</v>
      </c>
      <c r="C193" s="81" t="s">
        <v>255</v>
      </c>
      <c r="D193" s="83" t="s">
        <v>33</v>
      </c>
      <c r="E193" s="83" t="s">
        <v>33</v>
      </c>
      <c r="F193" s="83" t="s">
        <v>33</v>
      </c>
      <c r="G193" s="146" t="s">
        <v>256</v>
      </c>
      <c r="H193" s="146"/>
      <c r="I193" s="146"/>
      <c r="J193" s="147">
        <v>999</v>
      </c>
      <c r="K193" s="147">
        <v>999</v>
      </c>
      <c r="L193" s="147">
        <v>999</v>
      </c>
      <c r="M193" s="147">
        <v>999</v>
      </c>
      <c r="N193" s="147">
        <v>999</v>
      </c>
      <c r="O193" s="147">
        <v>999</v>
      </c>
      <c r="P193" s="147">
        <v>999</v>
      </c>
      <c r="Q193" s="147">
        <v>999</v>
      </c>
      <c r="R193" s="147">
        <v>999</v>
      </c>
      <c r="S193" s="156">
        <v>330</v>
      </c>
      <c r="T193" s="156">
        <v>330</v>
      </c>
      <c r="U193" s="156">
        <v>330</v>
      </c>
      <c r="V193" s="158" t="s">
        <v>458</v>
      </c>
    </row>
    <row r="194" s="4" customFormat="1" customHeight="1" spans="1:22">
      <c r="A194" s="22" t="s">
        <v>422</v>
      </c>
      <c r="B194" s="70" t="s">
        <v>174</v>
      </c>
      <c r="C194" s="21" t="s">
        <v>175</v>
      </c>
      <c r="D194" s="22" t="s">
        <v>33</v>
      </c>
      <c r="E194" s="22" t="s">
        <v>33</v>
      </c>
      <c r="F194" s="22" t="s">
        <v>33</v>
      </c>
      <c r="G194" s="23"/>
      <c r="H194" s="24"/>
      <c r="I194" s="93"/>
      <c r="J194" s="106">
        <v>30</v>
      </c>
      <c r="K194" s="106">
        <v>30</v>
      </c>
      <c r="L194" s="106">
        <v>30</v>
      </c>
      <c r="M194" s="106">
        <v>30</v>
      </c>
      <c r="N194" s="106">
        <v>30</v>
      </c>
      <c r="O194" s="106">
        <v>30</v>
      </c>
      <c r="P194" s="106">
        <v>30</v>
      </c>
      <c r="Q194" s="106">
        <v>30</v>
      </c>
      <c r="R194" s="106">
        <v>30</v>
      </c>
      <c r="S194" s="121"/>
      <c r="T194" s="121"/>
      <c r="U194" s="121"/>
      <c r="V194" s="3"/>
    </row>
    <row r="195" s="3" customFormat="1" customHeight="1" spans="1:21">
      <c r="A195" s="22" t="s">
        <v>423</v>
      </c>
      <c r="B195" s="26" t="s">
        <v>185</v>
      </c>
      <c r="C195" s="21" t="s">
        <v>424</v>
      </c>
      <c r="D195" s="22" t="s">
        <v>33</v>
      </c>
      <c r="E195" s="22" t="s">
        <v>33</v>
      </c>
      <c r="F195" s="22" t="s">
        <v>33</v>
      </c>
      <c r="G195" s="71"/>
      <c r="H195" s="71"/>
      <c r="I195" s="71"/>
      <c r="J195" s="106">
        <v>20</v>
      </c>
      <c r="K195" s="106">
        <v>20</v>
      </c>
      <c r="L195" s="106">
        <v>20</v>
      </c>
      <c r="M195" s="106">
        <v>20</v>
      </c>
      <c r="N195" s="106">
        <v>20</v>
      </c>
      <c r="O195" s="106">
        <v>20</v>
      </c>
      <c r="P195" s="106">
        <v>20</v>
      </c>
      <c r="Q195" s="106">
        <v>20</v>
      </c>
      <c r="R195" s="106">
        <v>20</v>
      </c>
      <c r="S195" s="121"/>
      <c r="T195" s="121"/>
      <c r="U195" s="121"/>
    </row>
    <row r="196" s="1" customFormat="1" customHeight="1" spans="1:18">
      <c r="A196" s="25" t="s">
        <v>425</v>
      </c>
      <c r="B196" s="72" t="s">
        <v>176</v>
      </c>
      <c r="C196" s="73"/>
      <c r="D196" s="22" t="s">
        <v>33</v>
      </c>
      <c r="E196" s="22" t="s">
        <v>33</v>
      </c>
      <c r="F196" s="22" t="s">
        <v>33</v>
      </c>
      <c r="G196" s="23"/>
      <c r="H196" s="24"/>
      <c r="I196" s="93"/>
      <c r="J196" s="106">
        <v>0</v>
      </c>
      <c r="K196" s="106">
        <v>0</v>
      </c>
      <c r="L196" s="106">
        <v>0</v>
      </c>
      <c r="M196" s="106">
        <v>0</v>
      </c>
      <c r="N196" s="106">
        <v>0</v>
      </c>
      <c r="O196" s="106">
        <v>0</v>
      </c>
      <c r="P196" s="106">
        <v>0</v>
      </c>
      <c r="Q196" s="106">
        <v>0</v>
      </c>
      <c r="R196" s="106">
        <v>0</v>
      </c>
    </row>
    <row r="197" s="1" customFormat="1" customHeight="1" spans="1:18">
      <c r="A197" s="25" t="s">
        <v>426</v>
      </c>
      <c r="B197" s="72" t="s">
        <v>177</v>
      </c>
      <c r="C197" s="73"/>
      <c r="D197" s="22" t="s">
        <v>33</v>
      </c>
      <c r="E197" s="22" t="s">
        <v>33</v>
      </c>
      <c r="F197" s="22" t="s">
        <v>33</v>
      </c>
      <c r="G197" s="23"/>
      <c r="H197" s="24"/>
      <c r="I197" s="93"/>
      <c r="J197" s="106">
        <v>0</v>
      </c>
      <c r="K197" s="106">
        <v>0</v>
      </c>
      <c r="L197" s="106">
        <v>0</v>
      </c>
      <c r="M197" s="106">
        <v>0</v>
      </c>
      <c r="N197" s="106">
        <v>0</v>
      </c>
      <c r="O197" s="106">
        <v>0</v>
      </c>
      <c r="P197" s="106">
        <v>0</v>
      </c>
      <c r="Q197" s="106">
        <v>0</v>
      </c>
      <c r="R197" s="106">
        <v>0</v>
      </c>
    </row>
    <row r="198" s="1" customFormat="1" customHeight="1" spans="1:18">
      <c r="A198" s="25" t="s">
        <v>427</v>
      </c>
      <c r="B198" s="72" t="s">
        <v>178</v>
      </c>
      <c r="C198" s="73"/>
      <c r="D198" s="22" t="s">
        <v>33</v>
      </c>
      <c r="E198" s="22" t="s">
        <v>33</v>
      </c>
      <c r="F198" s="22" t="s">
        <v>33</v>
      </c>
      <c r="G198" s="23"/>
      <c r="H198" s="24"/>
      <c r="I198" s="93"/>
      <c r="J198" s="106">
        <v>0</v>
      </c>
      <c r="K198" s="106">
        <v>0</v>
      </c>
      <c r="L198" s="106">
        <v>0</v>
      </c>
      <c r="M198" s="106">
        <v>0</v>
      </c>
      <c r="N198" s="106">
        <v>0</v>
      </c>
      <c r="O198" s="106">
        <v>0</v>
      </c>
      <c r="P198" s="106">
        <v>0</v>
      </c>
      <c r="Q198" s="106">
        <v>0</v>
      </c>
      <c r="R198" s="106">
        <v>0</v>
      </c>
    </row>
    <row r="199" s="1" customFormat="1" customHeight="1" spans="1:21">
      <c r="A199" s="6"/>
      <c r="B199" s="74"/>
      <c r="C199" s="75" t="s">
        <v>200</v>
      </c>
      <c r="D199" s="76">
        <v>5888</v>
      </c>
      <c r="E199" s="76">
        <v>5888</v>
      </c>
      <c r="F199" s="76">
        <v>5888</v>
      </c>
      <c r="G199" s="74"/>
      <c r="H199" s="74"/>
      <c r="I199" s="114" t="s">
        <v>428</v>
      </c>
      <c r="J199" s="76">
        <f t="shared" ref="J199:U199" si="9">SUM(J150:J198)</f>
        <v>3177</v>
      </c>
      <c r="K199" s="76">
        <f t="shared" si="9"/>
        <v>3257</v>
      </c>
      <c r="L199" s="76">
        <f t="shared" si="9"/>
        <v>3737</v>
      </c>
      <c r="M199" s="76">
        <f t="shared" si="9"/>
        <v>3332</v>
      </c>
      <c r="N199" s="76">
        <f t="shared" si="9"/>
        <v>3432</v>
      </c>
      <c r="O199" s="76">
        <f t="shared" si="9"/>
        <v>3992</v>
      </c>
      <c r="P199" s="76">
        <f t="shared" si="9"/>
        <v>3527</v>
      </c>
      <c r="Q199" s="76">
        <f t="shared" si="9"/>
        <v>3647</v>
      </c>
      <c r="R199" s="76">
        <f t="shared" si="9"/>
        <v>4237</v>
      </c>
      <c r="S199" s="1">
        <f t="shared" si="9"/>
        <v>560.52</v>
      </c>
      <c r="T199" s="1">
        <f t="shared" si="9"/>
        <v>564.02</v>
      </c>
      <c r="U199" s="1">
        <f t="shared" si="9"/>
        <v>618.52</v>
      </c>
    </row>
    <row r="200" s="1" customFormat="1" customHeight="1" spans="1:21">
      <c r="A200" s="6"/>
      <c r="B200" s="74"/>
      <c r="C200" s="75" t="s">
        <v>429</v>
      </c>
      <c r="D200" s="77">
        <f>D458</f>
        <v>0.617773580946385</v>
      </c>
      <c r="E200" s="77">
        <f>D459</f>
        <v>0.602599529219118</v>
      </c>
      <c r="F200" s="77">
        <f>D460</f>
        <v>0.525198465792525</v>
      </c>
      <c r="G200" s="74"/>
      <c r="H200" s="74"/>
      <c r="I200" s="114" t="s">
        <v>430</v>
      </c>
      <c r="J200" s="76">
        <f t="shared" ref="J200:R200" si="10">J199*3</f>
        <v>9531</v>
      </c>
      <c r="K200" s="76">
        <f t="shared" si="10"/>
        <v>9771</v>
      </c>
      <c r="L200" s="76">
        <f t="shared" si="10"/>
        <v>11211</v>
      </c>
      <c r="M200" s="76">
        <f t="shared" si="10"/>
        <v>9996</v>
      </c>
      <c r="N200" s="76">
        <f t="shared" si="10"/>
        <v>10296</v>
      </c>
      <c r="O200" s="76">
        <f t="shared" si="10"/>
        <v>11976</v>
      </c>
      <c r="P200" s="76">
        <f t="shared" si="10"/>
        <v>10581</v>
      </c>
      <c r="Q200" s="76">
        <f t="shared" si="10"/>
        <v>10941</v>
      </c>
      <c r="R200" s="76">
        <f t="shared" si="10"/>
        <v>12711</v>
      </c>
      <c r="S200" s="77">
        <f t="shared" ref="S200:U200" si="11">S199/D199</f>
        <v>0.0951970108695652</v>
      </c>
      <c r="T200" s="77">
        <f t="shared" si="11"/>
        <v>0.0957914402173913</v>
      </c>
      <c r="U200" s="77">
        <f t="shared" si="11"/>
        <v>0.105047554347826</v>
      </c>
    </row>
    <row r="201" s="2" customFormat="1" customHeight="1" spans="1:21">
      <c r="A201" s="14" t="s">
        <v>502</v>
      </c>
      <c r="B201" s="15"/>
      <c r="C201" s="15"/>
      <c r="D201" s="15"/>
      <c r="E201" s="15"/>
      <c r="F201" s="15"/>
      <c r="G201" s="15"/>
      <c r="H201" s="15"/>
      <c r="I201" s="87"/>
      <c r="J201" s="14" t="s">
        <v>306</v>
      </c>
      <c r="K201" s="15"/>
      <c r="L201" s="15"/>
      <c r="M201" s="88" t="s">
        <v>352</v>
      </c>
      <c r="N201" s="89"/>
      <c r="O201" s="89"/>
      <c r="P201" s="14" t="s">
        <v>309</v>
      </c>
      <c r="Q201" s="15"/>
      <c r="R201" s="15"/>
      <c r="S201" s="88" t="s">
        <v>353</v>
      </c>
      <c r="T201" s="89"/>
      <c r="U201" s="89"/>
    </row>
    <row r="202" s="1" customFormat="1" customHeight="1" spans="1:21">
      <c r="A202" s="78" t="s">
        <v>354</v>
      </c>
      <c r="B202" s="17" t="s">
        <v>25</v>
      </c>
      <c r="C202" s="17"/>
      <c r="D202" s="17" t="s">
        <v>26</v>
      </c>
      <c r="E202" s="18" t="s">
        <v>355</v>
      </c>
      <c r="F202" s="18"/>
      <c r="G202" s="17" t="s">
        <v>28</v>
      </c>
      <c r="H202" s="17"/>
      <c r="I202" s="17"/>
      <c r="J202" s="90" t="s">
        <v>26</v>
      </c>
      <c r="K202" s="90" t="s">
        <v>356</v>
      </c>
      <c r="L202" s="91" t="s">
        <v>357</v>
      </c>
      <c r="M202" s="90" t="s">
        <v>26</v>
      </c>
      <c r="N202" s="90" t="s">
        <v>356</v>
      </c>
      <c r="O202" s="91" t="s">
        <v>357</v>
      </c>
      <c r="P202" s="90" t="s">
        <v>26</v>
      </c>
      <c r="Q202" s="90" t="s">
        <v>356</v>
      </c>
      <c r="R202" s="91" t="s">
        <v>357</v>
      </c>
      <c r="S202" s="90" t="s">
        <v>26</v>
      </c>
      <c r="T202" s="90" t="s">
        <v>356</v>
      </c>
      <c r="U202" s="91" t="s">
        <v>357</v>
      </c>
    </row>
    <row r="203" s="1" customFormat="1" customHeight="1" spans="1:21">
      <c r="A203" s="78"/>
      <c r="B203" s="17"/>
      <c r="C203" s="17"/>
      <c r="D203" s="17"/>
      <c r="E203" s="17" t="s">
        <v>358</v>
      </c>
      <c r="F203" s="17" t="s">
        <v>359</v>
      </c>
      <c r="G203" s="17"/>
      <c r="H203" s="17"/>
      <c r="I203" s="17"/>
      <c r="J203" s="90"/>
      <c r="K203" s="90"/>
      <c r="L203" s="92"/>
      <c r="M203" s="90"/>
      <c r="N203" s="90"/>
      <c r="O203" s="92"/>
      <c r="P203" s="90"/>
      <c r="Q203" s="90"/>
      <c r="R203" s="92"/>
      <c r="S203" s="90"/>
      <c r="T203" s="90"/>
      <c r="U203" s="92"/>
    </row>
    <row r="204" s="3" customFormat="1" customHeight="1" spans="1:21">
      <c r="A204" s="19" t="s">
        <v>360</v>
      </c>
      <c r="B204" s="20" t="s">
        <v>31</v>
      </c>
      <c r="C204" s="21" t="s">
        <v>32</v>
      </c>
      <c r="D204" s="22" t="s">
        <v>33</v>
      </c>
      <c r="E204" s="22" t="s">
        <v>33</v>
      </c>
      <c r="F204" s="22" t="s">
        <v>33</v>
      </c>
      <c r="G204" s="23" t="s">
        <v>34</v>
      </c>
      <c r="H204" s="24"/>
      <c r="I204" s="93"/>
      <c r="J204" s="94">
        <v>10</v>
      </c>
      <c r="K204" s="94">
        <v>10</v>
      </c>
      <c r="L204" s="95">
        <v>10</v>
      </c>
      <c r="M204" s="94">
        <v>10</v>
      </c>
      <c r="N204" s="94">
        <v>10</v>
      </c>
      <c r="O204" s="94">
        <v>10</v>
      </c>
      <c r="P204" s="96">
        <v>10</v>
      </c>
      <c r="Q204" s="96">
        <v>10</v>
      </c>
      <c r="R204" s="96">
        <v>10</v>
      </c>
      <c r="S204" s="119"/>
      <c r="T204" s="119"/>
      <c r="U204" s="119"/>
    </row>
    <row r="205" s="3" customFormat="1" customHeight="1" spans="1:21">
      <c r="A205" s="25" t="s">
        <v>361</v>
      </c>
      <c r="B205" s="26" t="s">
        <v>35</v>
      </c>
      <c r="C205" s="27" t="s">
        <v>36</v>
      </c>
      <c r="D205" s="22" t="s">
        <v>33</v>
      </c>
      <c r="E205" s="22" t="s">
        <v>33</v>
      </c>
      <c r="F205" s="22" t="s">
        <v>33</v>
      </c>
      <c r="G205" s="23" t="s">
        <v>37</v>
      </c>
      <c r="H205" s="24"/>
      <c r="I205" s="93"/>
      <c r="J205" s="97">
        <v>10</v>
      </c>
      <c r="K205" s="97">
        <v>10</v>
      </c>
      <c r="L205" s="98">
        <v>10</v>
      </c>
      <c r="M205" s="97">
        <v>15</v>
      </c>
      <c r="N205" s="97">
        <v>15</v>
      </c>
      <c r="O205" s="97">
        <v>15</v>
      </c>
      <c r="P205" s="96">
        <v>15</v>
      </c>
      <c r="Q205" s="96">
        <v>15</v>
      </c>
      <c r="R205" s="96">
        <v>15</v>
      </c>
      <c r="S205" s="119"/>
      <c r="T205" s="119"/>
      <c r="U205" s="119"/>
    </row>
    <row r="206" s="3" customFormat="1" customHeight="1" spans="1:21">
      <c r="A206" s="25" t="s">
        <v>362</v>
      </c>
      <c r="B206" s="26" t="s">
        <v>38</v>
      </c>
      <c r="C206" s="27" t="s">
        <v>39</v>
      </c>
      <c r="D206" s="22" t="s">
        <v>33</v>
      </c>
      <c r="E206" s="22" t="s">
        <v>33</v>
      </c>
      <c r="F206" s="22" t="s">
        <v>33</v>
      </c>
      <c r="G206" s="23" t="s">
        <v>40</v>
      </c>
      <c r="H206" s="24"/>
      <c r="I206" s="93"/>
      <c r="J206" s="97">
        <v>15</v>
      </c>
      <c r="K206" s="97">
        <v>15</v>
      </c>
      <c r="L206" s="98">
        <v>15</v>
      </c>
      <c r="M206" s="97">
        <v>15</v>
      </c>
      <c r="N206" s="97">
        <v>15</v>
      </c>
      <c r="O206" s="97">
        <v>15</v>
      </c>
      <c r="P206" s="96">
        <v>20</v>
      </c>
      <c r="Q206" s="96">
        <v>20</v>
      </c>
      <c r="R206" s="96">
        <v>20</v>
      </c>
      <c r="S206" s="119"/>
      <c r="T206" s="119"/>
      <c r="U206" s="119"/>
    </row>
    <row r="207" s="3" customFormat="1" customHeight="1" spans="1:21">
      <c r="A207" s="28" t="s">
        <v>363</v>
      </c>
      <c r="B207" s="29" t="s">
        <v>41</v>
      </c>
      <c r="C207" s="27" t="s">
        <v>42</v>
      </c>
      <c r="D207" s="22" t="s">
        <v>33</v>
      </c>
      <c r="E207" s="22" t="s">
        <v>33</v>
      </c>
      <c r="F207" s="22" t="s">
        <v>33</v>
      </c>
      <c r="G207" s="23" t="s">
        <v>43</v>
      </c>
      <c r="H207" s="24"/>
      <c r="I207" s="93"/>
      <c r="J207" s="97">
        <v>5</v>
      </c>
      <c r="K207" s="97">
        <v>5</v>
      </c>
      <c r="L207" s="98">
        <v>5</v>
      </c>
      <c r="M207" s="97">
        <v>5</v>
      </c>
      <c r="N207" s="97">
        <v>5</v>
      </c>
      <c r="O207" s="97">
        <v>5</v>
      </c>
      <c r="P207" s="99">
        <v>5</v>
      </c>
      <c r="Q207" s="99">
        <v>5</v>
      </c>
      <c r="R207" s="99">
        <v>5</v>
      </c>
      <c r="S207" s="119"/>
      <c r="T207" s="119"/>
      <c r="U207" s="119"/>
    </row>
    <row r="208" s="3" customFormat="1" customHeight="1" spans="1:251">
      <c r="A208" s="173" t="s">
        <v>364</v>
      </c>
      <c r="B208" s="26"/>
      <c r="C208" s="27" t="s">
        <v>44</v>
      </c>
      <c r="D208" s="36" t="s">
        <v>33</v>
      </c>
      <c r="E208" s="36" t="s">
        <v>33</v>
      </c>
      <c r="F208" s="36" t="s">
        <v>33</v>
      </c>
      <c r="G208" s="37" t="s">
        <v>47</v>
      </c>
      <c r="H208" s="38"/>
      <c r="I208" s="100"/>
      <c r="J208" s="36">
        <v>10</v>
      </c>
      <c r="K208" s="36">
        <v>10</v>
      </c>
      <c r="L208" s="36">
        <v>10</v>
      </c>
      <c r="M208" s="36">
        <v>15</v>
      </c>
      <c r="N208" s="36">
        <v>15</v>
      </c>
      <c r="O208" s="36">
        <v>15</v>
      </c>
      <c r="P208" s="36">
        <v>15</v>
      </c>
      <c r="Q208" s="36">
        <v>15</v>
      </c>
      <c r="R208" s="36">
        <v>15</v>
      </c>
      <c r="S208" s="119"/>
      <c r="T208" s="119"/>
      <c r="U208" s="119"/>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c r="FI208" s="1"/>
      <c r="FJ208" s="1"/>
      <c r="FK208" s="1"/>
      <c r="FL208" s="1"/>
      <c r="FM208" s="1"/>
      <c r="FN208" s="1"/>
      <c r="FO208" s="1"/>
      <c r="FP208" s="1"/>
      <c r="FQ208" s="1"/>
      <c r="FR208" s="1"/>
      <c r="FS208" s="1"/>
      <c r="FT208" s="1"/>
      <c r="FU208" s="1"/>
      <c r="FV208" s="1"/>
      <c r="FW208" s="1"/>
      <c r="FX208" s="1"/>
      <c r="FY208" s="1"/>
      <c r="FZ208" s="1"/>
      <c r="GA208" s="1"/>
      <c r="GB208" s="1"/>
      <c r="GC208" s="1"/>
      <c r="GD208" s="1"/>
      <c r="GE208" s="1"/>
      <c r="GF208" s="1"/>
      <c r="GG208" s="1"/>
      <c r="GH208" s="1"/>
      <c r="GI208" s="1"/>
      <c r="GJ208" s="1"/>
      <c r="GK208" s="1"/>
      <c r="GL208" s="1"/>
      <c r="GM208" s="1"/>
      <c r="GN208" s="1"/>
      <c r="GO208" s="1"/>
      <c r="GP208" s="1"/>
      <c r="GQ208" s="1"/>
      <c r="GR208" s="1"/>
      <c r="GS208" s="1"/>
      <c r="GT208" s="1"/>
      <c r="GU208" s="1"/>
      <c r="GV208" s="1"/>
      <c r="GW208" s="1"/>
      <c r="GX208" s="1"/>
      <c r="GY208" s="1"/>
      <c r="GZ208" s="1"/>
      <c r="HA208" s="1"/>
      <c r="HB208" s="1"/>
      <c r="HC208" s="1"/>
      <c r="HD208" s="1"/>
      <c r="HE208" s="1"/>
      <c r="HF208" s="1"/>
      <c r="HG208" s="1"/>
      <c r="HH208" s="1"/>
      <c r="HI208" s="1"/>
      <c r="HJ208" s="1"/>
      <c r="HK208" s="1"/>
      <c r="HL208" s="1"/>
      <c r="HM208" s="1"/>
      <c r="HN208" s="1"/>
      <c r="HO208" s="1"/>
      <c r="HP208" s="1"/>
      <c r="HQ208" s="1"/>
      <c r="HR208" s="1"/>
      <c r="HS208" s="1"/>
      <c r="HT208" s="1"/>
      <c r="HU208" s="1"/>
      <c r="HV208" s="1"/>
      <c r="HW208" s="1"/>
      <c r="HX208" s="1"/>
      <c r="HY208" s="1"/>
      <c r="HZ208" s="1"/>
      <c r="IA208" s="1"/>
      <c r="IB208" s="1"/>
      <c r="IC208" s="1"/>
      <c r="ID208" s="1"/>
      <c r="IE208" s="1"/>
      <c r="IF208" s="1"/>
      <c r="IG208" s="1"/>
      <c r="IH208" s="1"/>
      <c r="II208" s="1"/>
      <c r="IJ208" s="1"/>
      <c r="IK208" s="1"/>
      <c r="IL208" s="1"/>
      <c r="IM208" s="1"/>
      <c r="IN208" s="1"/>
      <c r="IO208" s="1"/>
      <c r="IP208" s="1"/>
      <c r="IQ208" s="1"/>
    </row>
    <row r="209" s="3" customFormat="1" customHeight="1" spans="1:251">
      <c r="A209" s="159"/>
      <c r="B209" s="30"/>
      <c r="C209" s="27" t="s">
        <v>46</v>
      </c>
      <c r="D209" s="40"/>
      <c r="E209" s="40"/>
      <c r="F209" s="40"/>
      <c r="G209" s="41"/>
      <c r="H209" s="42"/>
      <c r="I209" s="103"/>
      <c r="J209" s="40"/>
      <c r="K209" s="40"/>
      <c r="L209" s="40"/>
      <c r="M209" s="40"/>
      <c r="N209" s="40"/>
      <c r="O209" s="40"/>
      <c r="P209" s="40"/>
      <c r="Q209" s="40"/>
      <c r="R209" s="40"/>
      <c r="S209" s="119"/>
      <c r="T209" s="119"/>
      <c r="U209" s="119"/>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c r="FJ209" s="1"/>
      <c r="FK209" s="1"/>
      <c r="FL209" s="1"/>
      <c r="FM209" s="1"/>
      <c r="FN209" s="1"/>
      <c r="FO209" s="1"/>
      <c r="FP209" s="1"/>
      <c r="FQ209" s="1"/>
      <c r="FR209" s="1"/>
      <c r="FS209" s="1"/>
      <c r="FT209" s="1"/>
      <c r="FU209" s="1"/>
      <c r="FV209" s="1"/>
      <c r="FW209" s="1"/>
      <c r="FX209" s="1"/>
      <c r="FY209" s="1"/>
      <c r="FZ209" s="1"/>
      <c r="GA209" s="1"/>
      <c r="GB209" s="1"/>
      <c r="GC209" s="1"/>
      <c r="GD209" s="1"/>
      <c r="GE209" s="1"/>
      <c r="GF209" s="1"/>
      <c r="GG209" s="1"/>
      <c r="GH209" s="1"/>
      <c r="GI209" s="1"/>
      <c r="GJ209" s="1"/>
      <c r="GK209" s="1"/>
      <c r="GL209" s="1"/>
      <c r="GM209" s="1"/>
      <c r="GN209" s="1"/>
      <c r="GO209" s="1"/>
      <c r="GP209" s="1"/>
      <c r="GQ209" s="1"/>
      <c r="GR209" s="1"/>
      <c r="GS209" s="1"/>
      <c r="GT209" s="1"/>
      <c r="GU209" s="1"/>
      <c r="GV209" s="1"/>
      <c r="GW209" s="1"/>
      <c r="GX209" s="1"/>
      <c r="GY209" s="1"/>
      <c r="GZ209" s="1"/>
      <c r="HA209" s="1"/>
      <c r="HB209" s="1"/>
      <c r="HC209" s="1"/>
      <c r="HD209" s="1"/>
      <c r="HE209" s="1"/>
      <c r="HF209" s="1"/>
      <c r="HG209" s="1"/>
      <c r="HH209" s="1"/>
      <c r="HI209" s="1"/>
      <c r="HJ209" s="1"/>
      <c r="HK209" s="1"/>
      <c r="HL209" s="1"/>
      <c r="HM209" s="1"/>
      <c r="HN209" s="1"/>
      <c r="HO209" s="1"/>
      <c r="HP209" s="1"/>
      <c r="HQ209" s="1"/>
      <c r="HR209" s="1"/>
      <c r="HS209" s="1"/>
      <c r="HT209" s="1"/>
      <c r="HU209" s="1"/>
      <c r="HV209" s="1"/>
      <c r="HW209" s="1"/>
      <c r="HX209" s="1"/>
      <c r="HY209" s="1"/>
      <c r="HZ209" s="1"/>
      <c r="IA209" s="1"/>
      <c r="IB209" s="1"/>
      <c r="IC209" s="1"/>
      <c r="ID209" s="1"/>
      <c r="IE209" s="1"/>
      <c r="IF209" s="1"/>
      <c r="IG209" s="1"/>
      <c r="IH209" s="1"/>
      <c r="II209" s="1"/>
      <c r="IJ209" s="1"/>
      <c r="IK209" s="1"/>
      <c r="IL209" s="1"/>
      <c r="IM209" s="1"/>
      <c r="IN209" s="1"/>
      <c r="IO209" s="1"/>
      <c r="IP209" s="1"/>
      <c r="IQ209" s="1"/>
    </row>
    <row r="210" s="3" customFormat="1" customHeight="1" spans="1:251">
      <c r="A210" s="25" t="s">
        <v>432</v>
      </c>
      <c r="B210" s="30"/>
      <c r="C210" s="27" t="s">
        <v>48</v>
      </c>
      <c r="D210" s="22" t="s">
        <v>33</v>
      </c>
      <c r="E210" s="22" t="s">
        <v>33</v>
      </c>
      <c r="F210" s="22" t="s">
        <v>33</v>
      </c>
      <c r="G210" s="23" t="s">
        <v>49</v>
      </c>
      <c r="H210" s="24"/>
      <c r="I210" s="93"/>
      <c r="J210" s="94">
        <v>10</v>
      </c>
      <c r="K210" s="94">
        <v>10</v>
      </c>
      <c r="L210" s="95">
        <v>10</v>
      </c>
      <c r="M210" s="94">
        <v>10</v>
      </c>
      <c r="N210" s="94">
        <v>10</v>
      </c>
      <c r="O210" s="94">
        <v>10</v>
      </c>
      <c r="P210" s="96">
        <v>10</v>
      </c>
      <c r="Q210" s="96">
        <v>10</v>
      </c>
      <c r="R210" s="96">
        <v>10</v>
      </c>
      <c r="S210" s="119"/>
      <c r="T210" s="119"/>
      <c r="U210" s="119"/>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c r="FJ210" s="1"/>
      <c r="FK210" s="1"/>
      <c r="FL210" s="1"/>
      <c r="FM210" s="1"/>
      <c r="FN210" s="1"/>
      <c r="FO210" s="1"/>
      <c r="FP210" s="1"/>
      <c r="FQ210" s="1"/>
      <c r="FR210" s="1"/>
      <c r="FS210" s="1"/>
      <c r="FT210" s="1"/>
      <c r="FU210" s="1"/>
      <c r="FV210" s="1"/>
      <c r="FW210" s="1"/>
      <c r="FX210" s="1"/>
      <c r="FY210" s="1"/>
      <c r="FZ210" s="1"/>
      <c r="GA210" s="1"/>
      <c r="GB210" s="1"/>
      <c r="GC210" s="1"/>
      <c r="GD210" s="1"/>
      <c r="GE210" s="1"/>
      <c r="GF210" s="1"/>
      <c r="GG210" s="1"/>
      <c r="GH210" s="1"/>
      <c r="GI210" s="1"/>
      <c r="GJ210" s="1"/>
      <c r="GK210" s="1"/>
      <c r="GL210" s="1"/>
      <c r="GM210" s="1"/>
      <c r="GN210" s="1"/>
      <c r="GO210" s="1"/>
      <c r="GP210" s="1"/>
      <c r="GQ210" s="1"/>
      <c r="GR210" s="1"/>
      <c r="GS210" s="1"/>
      <c r="GT210" s="1"/>
      <c r="GU210" s="1"/>
      <c r="GV210" s="1"/>
      <c r="GW210" s="1"/>
      <c r="GX210" s="1"/>
      <c r="GY210" s="1"/>
      <c r="GZ210" s="1"/>
      <c r="HA210" s="1"/>
      <c r="HB210" s="1"/>
      <c r="HC210" s="1"/>
      <c r="HD210" s="1"/>
      <c r="HE210" s="1"/>
      <c r="HF210" s="1"/>
      <c r="HG210" s="1"/>
      <c r="HH210" s="1"/>
      <c r="HI210" s="1"/>
      <c r="HJ210" s="1"/>
      <c r="HK210" s="1"/>
      <c r="HL210" s="1"/>
      <c r="HM210" s="1"/>
      <c r="HN210" s="1"/>
      <c r="HO210" s="1"/>
      <c r="HP210" s="1"/>
      <c r="HQ210" s="1"/>
      <c r="HR210" s="1"/>
      <c r="HS210" s="1"/>
      <c r="HT210" s="1"/>
      <c r="HU210" s="1"/>
      <c r="HV210" s="1"/>
      <c r="HW210" s="1"/>
      <c r="HX210" s="1"/>
      <c r="HY210" s="1"/>
      <c r="HZ210" s="1"/>
      <c r="IA210" s="1"/>
      <c r="IB210" s="1"/>
      <c r="IC210" s="1"/>
      <c r="ID210" s="1"/>
      <c r="IE210" s="1"/>
      <c r="IF210" s="1"/>
      <c r="IG210" s="1"/>
      <c r="IH210" s="1"/>
      <c r="II210" s="1"/>
      <c r="IJ210" s="1"/>
      <c r="IK210" s="1"/>
      <c r="IL210" s="1"/>
      <c r="IM210" s="1"/>
      <c r="IN210" s="1"/>
      <c r="IO210" s="1"/>
      <c r="IP210" s="1"/>
      <c r="IQ210" s="1"/>
    </row>
    <row r="211" s="3" customFormat="1" customHeight="1" spans="1:251">
      <c r="A211" s="25" t="s">
        <v>367</v>
      </c>
      <c r="B211" s="26" t="s">
        <v>54</v>
      </c>
      <c r="C211" s="27" t="s">
        <v>55</v>
      </c>
      <c r="D211" s="22" t="s">
        <v>33</v>
      </c>
      <c r="E211" s="22" t="s">
        <v>33</v>
      </c>
      <c r="F211" s="22" t="s">
        <v>33</v>
      </c>
      <c r="G211" s="23" t="s">
        <v>56</v>
      </c>
      <c r="H211" s="24"/>
      <c r="I211" s="93"/>
      <c r="J211" s="94">
        <v>15</v>
      </c>
      <c r="K211" s="94">
        <v>15</v>
      </c>
      <c r="L211" s="95">
        <v>15</v>
      </c>
      <c r="M211" s="94">
        <v>15</v>
      </c>
      <c r="N211" s="94">
        <v>15</v>
      </c>
      <c r="O211" s="94">
        <v>15</v>
      </c>
      <c r="P211" s="96">
        <v>15</v>
      </c>
      <c r="Q211" s="96">
        <v>15</v>
      </c>
      <c r="R211" s="96">
        <v>15</v>
      </c>
      <c r="S211" s="119"/>
      <c r="T211" s="119"/>
      <c r="U211" s="119"/>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c r="FJ211" s="1"/>
      <c r="FK211" s="1"/>
      <c r="FL211" s="1"/>
      <c r="FM211" s="1"/>
      <c r="FN211" s="1"/>
      <c r="FO211" s="1"/>
      <c r="FP211" s="1"/>
      <c r="FQ211" s="1"/>
      <c r="FR211" s="1"/>
      <c r="FS211" s="1"/>
      <c r="FT211" s="1"/>
      <c r="FU211" s="1"/>
      <c r="FV211" s="1"/>
      <c r="FW211" s="1"/>
      <c r="FX211" s="1"/>
      <c r="FY211" s="1"/>
      <c r="FZ211" s="1"/>
      <c r="GA211" s="1"/>
      <c r="GB211" s="1"/>
      <c r="GC211" s="1"/>
      <c r="GD211" s="1"/>
      <c r="GE211" s="1"/>
      <c r="GF211" s="1"/>
      <c r="GG211" s="1"/>
      <c r="GH211" s="1"/>
      <c r="GI211" s="1"/>
      <c r="GJ211" s="1"/>
      <c r="GK211" s="1"/>
      <c r="GL211" s="1"/>
      <c r="GM211" s="1"/>
      <c r="GN211" s="1"/>
      <c r="GO211" s="1"/>
      <c r="GP211" s="1"/>
      <c r="GQ211" s="1"/>
      <c r="GR211" s="1"/>
      <c r="GS211" s="1"/>
      <c r="GT211" s="1"/>
      <c r="GU211" s="1"/>
      <c r="GV211" s="1"/>
      <c r="GW211" s="1"/>
      <c r="GX211" s="1"/>
      <c r="GY211" s="1"/>
      <c r="GZ211" s="1"/>
      <c r="HA211" s="1"/>
      <c r="HB211" s="1"/>
      <c r="HC211" s="1"/>
      <c r="HD211" s="1"/>
      <c r="HE211" s="1"/>
      <c r="HF211" s="1"/>
      <c r="HG211" s="1"/>
      <c r="HH211" s="1"/>
      <c r="HI211" s="1"/>
      <c r="HJ211" s="1"/>
      <c r="HK211" s="1"/>
      <c r="HL211" s="1"/>
      <c r="HM211" s="1"/>
      <c r="HN211" s="1"/>
      <c r="HO211" s="1"/>
      <c r="HP211" s="1"/>
      <c r="HQ211" s="1"/>
      <c r="HR211" s="1"/>
      <c r="HS211" s="1"/>
      <c r="HT211" s="1"/>
      <c r="HU211" s="1"/>
      <c r="HV211" s="1"/>
      <c r="HW211" s="1"/>
      <c r="HX211" s="1"/>
      <c r="HY211" s="1"/>
      <c r="HZ211" s="1"/>
      <c r="IA211" s="1"/>
      <c r="IB211" s="1"/>
      <c r="IC211" s="1"/>
      <c r="ID211" s="1"/>
      <c r="IE211" s="1"/>
      <c r="IF211" s="1"/>
      <c r="IG211" s="1"/>
      <c r="IH211" s="1"/>
      <c r="II211" s="1"/>
      <c r="IJ211" s="1"/>
      <c r="IK211" s="1"/>
      <c r="IL211" s="1"/>
      <c r="IM211" s="1"/>
      <c r="IN211" s="1"/>
      <c r="IO211" s="1"/>
      <c r="IP211" s="1"/>
      <c r="IQ211" s="1"/>
    </row>
    <row r="212" s="3" customFormat="1" customHeight="1" spans="1:251">
      <c r="A212" s="19" t="s">
        <v>368</v>
      </c>
      <c r="B212" s="33" t="s">
        <v>57</v>
      </c>
      <c r="C212" s="27" t="s">
        <v>58</v>
      </c>
      <c r="D212" s="22" t="s">
        <v>33</v>
      </c>
      <c r="E212" s="22" t="s">
        <v>33</v>
      </c>
      <c r="F212" s="22" t="s">
        <v>33</v>
      </c>
      <c r="G212" s="23" t="s">
        <v>59</v>
      </c>
      <c r="H212" s="24"/>
      <c r="I212" s="93"/>
      <c r="J212" s="94">
        <v>30</v>
      </c>
      <c r="K212" s="94">
        <v>30</v>
      </c>
      <c r="L212" s="95">
        <v>30</v>
      </c>
      <c r="M212" s="94">
        <v>30</v>
      </c>
      <c r="N212" s="94">
        <v>30</v>
      </c>
      <c r="O212" s="94">
        <v>30</v>
      </c>
      <c r="P212" s="96">
        <v>30</v>
      </c>
      <c r="Q212" s="96">
        <v>30</v>
      </c>
      <c r="R212" s="96">
        <v>30</v>
      </c>
      <c r="S212" s="119"/>
      <c r="T212" s="119"/>
      <c r="U212" s="119"/>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c r="FJ212" s="1"/>
      <c r="FK212" s="1"/>
      <c r="FL212" s="1"/>
      <c r="FM212" s="1"/>
      <c r="FN212" s="1"/>
      <c r="FO212" s="1"/>
      <c r="FP212" s="1"/>
      <c r="FQ212" s="1"/>
      <c r="FR212" s="1"/>
      <c r="FS212" s="1"/>
      <c r="FT212" s="1"/>
      <c r="FU212" s="1"/>
      <c r="FV212" s="1"/>
      <c r="FW212" s="1"/>
      <c r="FX212" s="1"/>
      <c r="FY212" s="1"/>
      <c r="FZ212" s="1"/>
      <c r="GA212" s="1"/>
      <c r="GB212" s="1"/>
      <c r="GC212" s="1"/>
      <c r="GD212" s="1"/>
      <c r="GE212" s="1"/>
      <c r="GF212" s="1"/>
      <c r="GG212" s="1"/>
      <c r="GH212" s="1"/>
      <c r="GI212" s="1"/>
      <c r="GJ212" s="1"/>
      <c r="GK212" s="1"/>
      <c r="GL212" s="1"/>
      <c r="GM212" s="1"/>
      <c r="GN212" s="1"/>
      <c r="GO212" s="1"/>
      <c r="GP212" s="1"/>
      <c r="GQ212" s="1"/>
      <c r="GR212" s="1"/>
      <c r="GS212" s="1"/>
      <c r="GT212" s="1"/>
      <c r="GU212" s="1"/>
      <c r="GV212" s="1"/>
      <c r="GW212" s="1"/>
      <c r="GX212" s="1"/>
      <c r="GY212" s="1"/>
      <c r="GZ212" s="1"/>
      <c r="HA212" s="1"/>
      <c r="HB212" s="1"/>
      <c r="HC212" s="1"/>
      <c r="HD212" s="1"/>
      <c r="HE212" s="1"/>
      <c r="HF212" s="1"/>
      <c r="HG212" s="1"/>
      <c r="HH212" s="1"/>
      <c r="HI212" s="1"/>
      <c r="HJ212" s="1"/>
      <c r="HK212" s="1"/>
      <c r="HL212" s="1"/>
      <c r="HM212" s="1"/>
      <c r="HN212" s="1"/>
      <c r="HO212" s="1"/>
      <c r="HP212" s="1"/>
      <c r="HQ212" s="1"/>
      <c r="HR212" s="1"/>
      <c r="HS212" s="1"/>
      <c r="HT212" s="1"/>
      <c r="HU212" s="1"/>
      <c r="HV212" s="1"/>
      <c r="HW212" s="1"/>
      <c r="HX212" s="1"/>
      <c r="HY212" s="1"/>
      <c r="HZ212" s="1"/>
      <c r="IA212" s="1"/>
      <c r="IB212" s="1"/>
      <c r="IC212" s="1"/>
      <c r="ID212" s="1"/>
      <c r="IE212" s="1"/>
      <c r="IF212" s="1"/>
      <c r="IG212" s="1"/>
      <c r="IH212" s="1"/>
      <c r="II212" s="1"/>
      <c r="IJ212" s="1"/>
      <c r="IK212" s="1"/>
      <c r="IL212" s="1"/>
      <c r="IM212" s="1"/>
      <c r="IN212" s="1"/>
      <c r="IO212" s="1"/>
      <c r="IP212" s="1"/>
      <c r="IQ212" s="1"/>
    </row>
    <row r="213" s="3" customFormat="1" customHeight="1" spans="1:251">
      <c r="A213" s="19" t="s">
        <v>369</v>
      </c>
      <c r="B213" s="33" t="s">
        <v>60</v>
      </c>
      <c r="C213" s="34" t="s">
        <v>61</v>
      </c>
      <c r="D213" s="22" t="s">
        <v>33</v>
      </c>
      <c r="E213" s="22" t="s">
        <v>33</v>
      </c>
      <c r="F213" s="22" t="s">
        <v>33</v>
      </c>
      <c r="G213" s="23" t="s">
        <v>62</v>
      </c>
      <c r="H213" s="24"/>
      <c r="I213" s="93"/>
      <c r="J213" s="94">
        <v>0</v>
      </c>
      <c r="K213" s="94">
        <v>0</v>
      </c>
      <c r="L213" s="94">
        <v>0</v>
      </c>
      <c r="M213" s="94">
        <v>0</v>
      </c>
      <c r="N213" s="94">
        <v>0</v>
      </c>
      <c r="O213" s="94">
        <v>0</v>
      </c>
      <c r="P213" s="94">
        <v>0</v>
      </c>
      <c r="Q213" s="94">
        <v>0</v>
      </c>
      <c r="R213" s="94">
        <v>0</v>
      </c>
      <c r="S213" s="119"/>
      <c r="T213" s="119"/>
      <c r="U213" s="119"/>
      <c r="V213" s="3" t="s">
        <v>370</v>
      </c>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c r="FJ213" s="1"/>
      <c r="FK213" s="1"/>
      <c r="FL213" s="1"/>
      <c r="FM213" s="1"/>
      <c r="FN213" s="1"/>
      <c r="FO213" s="1"/>
      <c r="FP213" s="1"/>
      <c r="FQ213" s="1"/>
      <c r="FR213" s="1"/>
      <c r="FS213" s="1"/>
      <c r="FT213" s="1"/>
      <c r="FU213" s="1"/>
      <c r="FV213" s="1"/>
      <c r="FW213" s="1"/>
      <c r="FX213" s="1"/>
      <c r="FY213" s="1"/>
      <c r="FZ213" s="1"/>
      <c r="GA213" s="1"/>
      <c r="GB213" s="1"/>
      <c r="GC213" s="1"/>
      <c r="GD213" s="1"/>
      <c r="GE213" s="1"/>
      <c r="GF213" s="1"/>
      <c r="GG213" s="1"/>
      <c r="GH213" s="1"/>
      <c r="GI213" s="1"/>
      <c r="GJ213" s="1"/>
      <c r="GK213" s="1"/>
      <c r="GL213" s="1"/>
      <c r="GM213" s="1"/>
      <c r="GN213" s="1"/>
      <c r="GO213" s="1"/>
      <c r="GP213" s="1"/>
      <c r="GQ213" s="1"/>
      <c r="GR213" s="1"/>
      <c r="GS213" s="1"/>
      <c r="GT213" s="1"/>
      <c r="GU213" s="1"/>
      <c r="GV213" s="1"/>
      <c r="GW213" s="1"/>
      <c r="GX213" s="1"/>
      <c r="GY213" s="1"/>
      <c r="GZ213" s="1"/>
      <c r="HA213" s="1"/>
      <c r="HB213" s="1"/>
      <c r="HC213" s="1"/>
      <c r="HD213" s="1"/>
      <c r="HE213" s="1"/>
      <c r="HF213" s="1"/>
      <c r="HG213" s="1"/>
      <c r="HH213" s="1"/>
      <c r="HI213" s="1"/>
      <c r="HJ213" s="1"/>
      <c r="HK213" s="1"/>
      <c r="HL213" s="1"/>
      <c r="HM213" s="1"/>
      <c r="HN213" s="1"/>
      <c r="HO213" s="1"/>
      <c r="HP213" s="1"/>
      <c r="HQ213" s="1"/>
      <c r="HR213" s="1"/>
      <c r="HS213" s="1"/>
      <c r="HT213" s="1"/>
      <c r="HU213" s="1"/>
      <c r="HV213" s="1"/>
      <c r="HW213" s="1"/>
      <c r="HX213" s="1"/>
      <c r="HY213" s="1"/>
      <c r="HZ213" s="1"/>
      <c r="IA213" s="1"/>
      <c r="IB213" s="1"/>
      <c r="IC213" s="1"/>
      <c r="ID213" s="1"/>
      <c r="IE213" s="1"/>
      <c r="IF213" s="1"/>
      <c r="IG213" s="1"/>
      <c r="IH213" s="1"/>
      <c r="II213" s="1"/>
      <c r="IJ213" s="1"/>
      <c r="IK213" s="1"/>
      <c r="IL213" s="1"/>
      <c r="IM213" s="1"/>
      <c r="IN213" s="1"/>
      <c r="IO213" s="1"/>
      <c r="IP213" s="1"/>
      <c r="IQ213" s="1"/>
    </row>
    <row r="214" s="3" customFormat="1" customHeight="1" spans="1:251">
      <c r="A214" s="25" t="s">
        <v>371</v>
      </c>
      <c r="B214" s="35" t="s">
        <v>372</v>
      </c>
      <c r="C214" s="27" t="s">
        <v>64</v>
      </c>
      <c r="D214" s="36"/>
      <c r="E214" s="36"/>
      <c r="F214" s="36" t="s">
        <v>33</v>
      </c>
      <c r="G214" s="37" t="s">
        <v>65</v>
      </c>
      <c r="H214" s="38"/>
      <c r="I214" s="100"/>
      <c r="J214" s="101"/>
      <c r="K214" s="101"/>
      <c r="L214" s="101">
        <v>20</v>
      </c>
      <c r="M214" s="101"/>
      <c r="N214" s="101"/>
      <c r="O214" s="101">
        <v>20</v>
      </c>
      <c r="P214" s="102"/>
      <c r="Q214" s="102"/>
      <c r="R214" s="102">
        <v>30</v>
      </c>
      <c r="S214" s="119"/>
      <c r="T214" s="119"/>
      <c r="U214" s="119"/>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c r="FJ214" s="1"/>
      <c r="FK214" s="1"/>
      <c r="FL214" s="1"/>
      <c r="FM214" s="1"/>
      <c r="FN214" s="1"/>
      <c r="FO214" s="1"/>
      <c r="FP214" s="1"/>
      <c r="FQ214" s="1"/>
      <c r="FR214" s="1"/>
      <c r="FS214" s="1"/>
      <c r="FT214" s="1"/>
      <c r="FU214" s="1"/>
      <c r="FV214" s="1"/>
      <c r="FW214" s="1"/>
      <c r="FX214" s="1"/>
      <c r="FY214" s="1"/>
      <c r="FZ214" s="1"/>
      <c r="GA214" s="1"/>
      <c r="GB214" s="1"/>
      <c r="GC214" s="1"/>
      <c r="GD214" s="1"/>
      <c r="GE214" s="1"/>
      <c r="GF214" s="1"/>
      <c r="GG214" s="1"/>
      <c r="GH214" s="1"/>
      <c r="GI214" s="1"/>
      <c r="GJ214" s="1"/>
      <c r="GK214" s="1"/>
      <c r="GL214" s="1"/>
      <c r="GM214" s="1"/>
      <c r="GN214" s="1"/>
      <c r="GO214" s="1"/>
      <c r="GP214" s="1"/>
      <c r="GQ214" s="1"/>
      <c r="GR214" s="1"/>
      <c r="GS214" s="1"/>
      <c r="GT214" s="1"/>
      <c r="GU214" s="1"/>
      <c r="GV214" s="1"/>
      <c r="GW214" s="1"/>
      <c r="GX214" s="1"/>
      <c r="GY214" s="1"/>
      <c r="GZ214" s="1"/>
      <c r="HA214" s="1"/>
      <c r="HB214" s="1"/>
      <c r="HC214" s="1"/>
      <c r="HD214" s="1"/>
      <c r="HE214" s="1"/>
      <c r="HF214" s="1"/>
      <c r="HG214" s="1"/>
      <c r="HH214" s="1"/>
      <c r="HI214" s="1"/>
      <c r="HJ214" s="1"/>
      <c r="HK214" s="1"/>
      <c r="HL214" s="1"/>
      <c r="HM214" s="1"/>
      <c r="HN214" s="1"/>
      <c r="HO214" s="1"/>
      <c r="HP214" s="1"/>
      <c r="HQ214" s="1"/>
      <c r="HR214" s="1"/>
      <c r="HS214" s="1"/>
      <c r="HT214" s="1"/>
      <c r="HU214" s="1"/>
      <c r="HV214" s="1"/>
      <c r="HW214" s="1"/>
      <c r="HX214" s="1"/>
      <c r="HY214" s="1"/>
      <c r="HZ214" s="1"/>
      <c r="IA214" s="1"/>
      <c r="IB214" s="1"/>
      <c r="IC214" s="1"/>
      <c r="ID214" s="1"/>
      <c r="IE214" s="1"/>
      <c r="IF214" s="1"/>
      <c r="IG214" s="1"/>
      <c r="IH214" s="1"/>
      <c r="II214" s="1"/>
      <c r="IJ214" s="1"/>
      <c r="IK214" s="1"/>
      <c r="IL214" s="1"/>
      <c r="IM214" s="1"/>
      <c r="IN214" s="1"/>
      <c r="IO214" s="1"/>
      <c r="IP214" s="1"/>
      <c r="IQ214" s="1"/>
    </row>
    <row r="215" s="3" customFormat="1" customHeight="1" spans="1:251">
      <c r="A215" s="25" t="s">
        <v>373</v>
      </c>
      <c r="B215" s="39"/>
      <c r="C215" s="27" t="s">
        <v>66</v>
      </c>
      <c r="D215" s="40"/>
      <c r="E215" s="40"/>
      <c r="F215" s="40"/>
      <c r="G215" s="41"/>
      <c r="H215" s="42"/>
      <c r="I215" s="103"/>
      <c r="J215" s="104"/>
      <c r="K215" s="104"/>
      <c r="L215" s="104"/>
      <c r="M215" s="104"/>
      <c r="N215" s="104"/>
      <c r="O215" s="104"/>
      <c r="P215" s="105"/>
      <c r="Q215" s="105"/>
      <c r="R215" s="105"/>
      <c r="S215" s="119"/>
      <c r="T215" s="119"/>
      <c r="U215" s="119"/>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c r="FJ215" s="1"/>
      <c r="FK215" s="1"/>
      <c r="FL215" s="1"/>
      <c r="FM215" s="1"/>
      <c r="FN215" s="1"/>
      <c r="FO215" s="1"/>
      <c r="FP215" s="1"/>
      <c r="FQ215" s="1"/>
      <c r="FR215" s="1"/>
      <c r="FS215" s="1"/>
      <c r="FT215" s="1"/>
      <c r="FU215" s="1"/>
      <c r="FV215" s="1"/>
      <c r="FW215" s="1"/>
      <c r="FX215" s="1"/>
      <c r="FY215" s="1"/>
      <c r="FZ215" s="1"/>
      <c r="GA215" s="1"/>
      <c r="GB215" s="1"/>
      <c r="GC215" s="1"/>
      <c r="GD215" s="1"/>
      <c r="GE215" s="1"/>
      <c r="GF215" s="1"/>
      <c r="GG215" s="1"/>
      <c r="GH215" s="1"/>
      <c r="GI215" s="1"/>
      <c r="GJ215" s="1"/>
      <c r="GK215" s="1"/>
      <c r="GL215" s="1"/>
      <c r="GM215" s="1"/>
      <c r="GN215" s="1"/>
      <c r="GO215" s="1"/>
      <c r="GP215" s="1"/>
      <c r="GQ215" s="1"/>
      <c r="GR215" s="1"/>
      <c r="GS215" s="1"/>
      <c r="GT215" s="1"/>
      <c r="GU215" s="1"/>
      <c r="GV215" s="1"/>
      <c r="GW215" s="1"/>
      <c r="GX215" s="1"/>
      <c r="GY215" s="1"/>
      <c r="GZ215" s="1"/>
      <c r="HA215" s="1"/>
      <c r="HB215" s="1"/>
      <c r="HC215" s="1"/>
      <c r="HD215" s="1"/>
      <c r="HE215" s="1"/>
      <c r="HF215" s="1"/>
      <c r="HG215" s="1"/>
      <c r="HH215" s="1"/>
      <c r="HI215" s="1"/>
      <c r="HJ215" s="1"/>
      <c r="HK215" s="1"/>
      <c r="HL215" s="1"/>
      <c r="HM215" s="1"/>
      <c r="HN215" s="1"/>
      <c r="HO215" s="1"/>
      <c r="HP215" s="1"/>
      <c r="HQ215" s="1"/>
      <c r="HR215" s="1"/>
      <c r="HS215" s="1"/>
      <c r="HT215" s="1"/>
      <c r="HU215" s="1"/>
      <c r="HV215" s="1"/>
      <c r="HW215" s="1"/>
      <c r="HX215" s="1"/>
      <c r="HY215" s="1"/>
      <c r="HZ215" s="1"/>
      <c r="IA215" s="1"/>
      <c r="IB215" s="1"/>
      <c r="IC215" s="1"/>
      <c r="ID215" s="1"/>
      <c r="IE215" s="1"/>
      <c r="IF215" s="1"/>
      <c r="IG215" s="1"/>
      <c r="IH215" s="1"/>
      <c r="II215" s="1"/>
      <c r="IJ215" s="1"/>
      <c r="IK215" s="1"/>
      <c r="IL215" s="1"/>
      <c r="IM215" s="1"/>
      <c r="IN215" s="1"/>
      <c r="IO215" s="1"/>
      <c r="IP215" s="1"/>
      <c r="IQ215" s="1"/>
    </row>
    <row r="216" s="3" customFormat="1" customHeight="1" spans="1:251">
      <c r="A216" s="25" t="s">
        <v>374</v>
      </c>
      <c r="B216" s="26"/>
      <c r="C216" s="43" t="s">
        <v>67</v>
      </c>
      <c r="D216" s="44"/>
      <c r="E216" s="27"/>
      <c r="F216" s="22" t="s">
        <v>33</v>
      </c>
      <c r="G216" s="23" t="s">
        <v>68</v>
      </c>
      <c r="H216" s="24"/>
      <c r="I216" s="93"/>
      <c r="J216" s="106"/>
      <c r="K216" s="106"/>
      <c r="L216" s="95">
        <v>100</v>
      </c>
      <c r="M216" s="106"/>
      <c r="N216" s="106"/>
      <c r="O216" s="94">
        <v>180</v>
      </c>
      <c r="P216" s="96"/>
      <c r="Q216" s="96"/>
      <c r="R216" s="96">
        <v>200</v>
      </c>
      <c r="S216" s="119"/>
      <c r="T216" s="119"/>
      <c r="U216" s="119">
        <v>11.5</v>
      </c>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c r="FJ216" s="1"/>
      <c r="FK216" s="1"/>
      <c r="FL216" s="1"/>
      <c r="FM216" s="1"/>
      <c r="FN216" s="1"/>
      <c r="FO216" s="1"/>
      <c r="FP216" s="1"/>
      <c r="FQ216" s="1"/>
      <c r="FR216" s="1"/>
      <c r="FS216" s="1"/>
      <c r="FT216" s="1"/>
      <c r="FU216" s="1"/>
      <c r="FV216" s="1"/>
      <c r="FW216" s="1"/>
      <c r="FX216" s="1"/>
      <c r="FY216" s="1"/>
      <c r="FZ216" s="1"/>
      <c r="GA216" s="1"/>
      <c r="GB216" s="1"/>
      <c r="GC216" s="1"/>
      <c r="GD216" s="1"/>
      <c r="GE216" s="1"/>
      <c r="GF216" s="1"/>
      <c r="GG216" s="1"/>
      <c r="GH216" s="1"/>
      <c r="GI216" s="1"/>
      <c r="GJ216" s="1"/>
      <c r="GK216" s="1"/>
      <c r="GL216" s="1"/>
      <c r="GM216" s="1"/>
      <c r="GN216" s="1"/>
      <c r="GO216" s="1"/>
      <c r="GP216" s="1"/>
      <c r="GQ216" s="1"/>
      <c r="GR216" s="1"/>
      <c r="GS216" s="1"/>
      <c r="GT216" s="1"/>
      <c r="GU216" s="1"/>
      <c r="GV216" s="1"/>
      <c r="GW216" s="1"/>
      <c r="GX216" s="1"/>
      <c r="GY216" s="1"/>
      <c r="GZ216" s="1"/>
      <c r="HA216" s="1"/>
      <c r="HB216" s="1"/>
      <c r="HC216" s="1"/>
      <c r="HD216" s="1"/>
      <c r="HE216" s="1"/>
      <c r="HF216" s="1"/>
      <c r="HG216" s="1"/>
      <c r="HH216" s="1"/>
      <c r="HI216" s="1"/>
      <c r="HJ216" s="1"/>
      <c r="HK216" s="1"/>
      <c r="HL216" s="1"/>
      <c r="HM216" s="1"/>
      <c r="HN216" s="1"/>
      <c r="HO216" s="1"/>
      <c r="HP216" s="1"/>
      <c r="HQ216" s="1"/>
      <c r="HR216" s="1"/>
      <c r="HS216" s="1"/>
      <c r="HT216" s="1"/>
      <c r="HU216" s="1"/>
      <c r="HV216" s="1"/>
      <c r="HW216" s="1"/>
      <c r="HX216" s="1"/>
      <c r="HY216" s="1"/>
      <c r="HZ216" s="1"/>
      <c r="IA216" s="1"/>
      <c r="IB216" s="1"/>
      <c r="IC216" s="1"/>
      <c r="ID216" s="1"/>
      <c r="IE216" s="1"/>
      <c r="IF216" s="1"/>
      <c r="IG216" s="1"/>
      <c r="IH216" s="1"/>
      <c r="II216" s="1"/>
      <c r="IJ216" s="1"/>
      <c r="IK216" s="1"/>
      <c r="IL216" s="1"/>
      <c r="IM216" s="1"/>
      <c r="IN216" s="1"/>
      <c r="IO216" s="1"/>
      <c r="IP216" s="1"/>
      <c r="IQ216" s="1"/>
    </row>
    <row r="217" s="3" customFormat="1" customHeight="1" spans="1:251">
      <c r="A217" s="25" t="s">
        <v>375</v>
      </c>
      <c r="B217" s="26" t="s">
        <v>70</v>
      </c>
      <c r="C217" s="27" t="s">
        <v>70</v>
      </c>
      <c r="D217" s="22" t="s">
        <v>33</v>
      </c>
      <c r="E217" s="22" t="s">
        <v>33</v>
      </c>
      <c r="F217" s="22" t="s">
        <v>33</v>
      </c>
      <c r="G217" s="23" t="s">
        <v>71</v>
      </c>
      <c r="H217" s="24"/>
      <c r="I217" s="93"/>
      <c r="J217" s="106">
        <v>40</v>
      </c>
      <c r="K217" s="106">
        <v>40</v>
      </c>
      <c r="L217" s="106">
        <v>40</v>
      </c>
      <c r="M217" s="106">
        <v>40</v>
      </c>
      <c r="N217" s="106">
        <v>40</v>
      </c>
      <c r="O217" s="106">
        <v>40</v>
      </c>
      <c r="P217" s="106">
        <v>40</v>
      </c>
      <c r="Q217" s="106">
        <v>40</v>
      </c>
      <c r="R217" s="106">
        <v>40</v>
      </c>
      <c r="S217" s="121">
        <v>3.5</v>
      </c>
      <c r="T217" s="121">
        <v>3.5</v>
      </c>
      <c r="U217" s="121">
        <v>3.5</v>
      </c>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c r="FJ217" s="1"/>
      <c r="FK217" s="1"/>
      <c r="FL217" s="1"/>
      <c r="FM217" s="1"/>
      <c r="FN217" s="1"/>
      <c r="FO217" s="1"/>
      <c r="FP217" s="1"/>
      <c r="FQ217" s="1"/>
      <c r="FR217" s="1"/>
      <c r="FS217" s="1"/>
      <c r="FT217" s="1"/>
      <c r="FU217" s="1"/>
      <c r="FV217" s="1"/>
      <c r="FW217" s="1"/>
      <c r="FX217" s="1"/>
      <c r="FY217" s="1"/>
      <c r="FZ217" s="1"/>
      <c r="GA217" s="1"/>
      <c r="GB217" s="1"/>
      <c r="GC217" s="1"/>
      <c r="GD217" s="1"/>
      <c r="GE217" s="1"/>
      <c r="GF217" s="1"/>
      <c r="GG217" s="1"/>
      <c r="GH217" s="1"/>
      <c r="GI217" s="1"/>
      <c r="GJ217" s="1"/>
      <c r="GK217" s="1"/>
      <c r="GL217" s="1"/>
      <c r="GM217" s="1"/>
      <c r="GN217" s="1"/>
      <c r="GO217" s="1"/>
      <c r="GP217" s="1"/>
      <c r="GQ217" s="1"/>
      <c r="GR217" s="1"/>
      <c r="GS217" s="1"/>
      <c r="GT217" s="1"/>
      <c r="GU217" s="1"/>
      <c r="GV217" s="1"/>
      <c r="GW217" s="1"/>
      <c r="GX217" s="1"/>
      <c r="GY217" s="1"/>
      <c r="GZ217" s="1"/>
      <c r="HA217" s="1"/>
      <c r="HB217" s="1"/>
      <c r="HC217" s="1"/>
      <c r="HD217" s="1"/>
      <c r="HE217" s="1"/>
      <c r="HF217" s="1"/>
      <c r="HG217" s="1"/>
      <c r="HH217" s="1"/>
      <c r="HI217" s="1"/>
      <c r="HJ217" s="1"/>
      <c r="HK217" s="1"/>
      <c r="HL217" s="1"/>
      <c r="HM217" s="1"/>
      <c r="HN217" s="1"/>
      <c r="HO217" s="1"/>
      <c r="HP217" s="1"/>
      <c r="HQ217" s="1"/>
      <c r="HR217" s="1"/>
      <c r="HS217" s="1"/>
      <c r="HT217" s="1"/>
      <c r="HU217" s="1"/>
      <c r="HV217" s="1"/>
      <c r="HW217" s="1"/>
      <c r="HX217" s="1"/>
      <c r="HY217" s="1"/>
      <c r="HZ217" s="1"/>
      <c r="IA217" s="1"/>
      <c r="IB217" s="1"/>
      <c r="IC217" s="1"/>
      <c r="ID217" s="1"/>
      <c r="IE217" s="1"/>
      <c r="IF217" s="1"/>
      <c r="IG217" s="1"/>
      <c r="IH217" s="1"/>
      <c r="II217" s="1"/>
      <c r="IJ217" s="1"/>
      <c r="IK217" s="1"/>
      <c r="IL217" s="1"/>
      <c r="IM217" s="1"/>
      <c r="IN217" s="1"/>
      <c r="IO217" s="1"/>
      <c r="IP217" s="1"/>
      <c r="IQ217" s="1"/>
    </row>
    <row r="218" s="3" customFormat="1" customHeight="1" spans="1:251">
      <c r="A218" s="25" t="s">
        <v>376</v>
      </c>
      <c r="B218" s="26" t="s">
        <v>377</v>
      </c>
      <c r="C218" s="27" t="s">
        <v>73</v>
      </c>
      <c r="D218" s="22" t="s">
        <v>33</v>
      </c>
      <c r="E218" s="22" t="s">
        <v>33</v>
      </c>
      <c r="F218" s="22" t="s">
        <v>33</v>
      </c>
      <c r="G218" s="23" t="s">
        <v>74</v>
      </c>
      <c r="H218" s="24"/>
      <c r="I218" s="93"/>
      <c r="J218" s="94">
        <v>12</v>
      </c>
      <c r="K218" s="94">
        <v>12</v>
      </c>
      <c r="L218" s="95">
        <v>12</v>
      </c>
      <c r="M218" s="94">
        <v>12</v>
      </c>
      <c r="N218" s="94">
        <v>12</v>
      </c>
      <c r="O218" s="94">
        <v>12</v>
      </c>
      <c r="P218" s="96">
        <v>15</v>
      </c>
      <c r="Q218" s="96">
        <v>15</v>
      </c>
      <c r="R218" s="96">
        <v>15</v>
      </c>
      <c r="S218" s="119" t="s">
        <v>378</v>
      </c>
      <c r="T218" s="119" t="s">
        <v>378</v>
      </c>
      <c r="U218" s="119" t="s">
        <v>378</v>
      </c>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c r="FJ218" s="1"/>
      <c r="FK218" s="1"/>
      <c r="FL218" s="1"/>
      <c r="FM218" s="1"/>
      <c r="FN218" s="1"/>
      <c r="FO218" s="1"/>
      <c r="FP218" s="1"/>
      <c r="FQ218" s="1"/>
      <c r="FR218" s="1"/>
      <c r="FS218" s="1"/>
      <c r="FT218" s="1"/>
      <c r="FU218" s="1"/>
      <c r="FV218" s="1"/>
      <c r="FW218" s="1"/>
      <c r="FX218" s="1"/>
      <c r="FY218" s="1"/>
      <c r="FZ218" s="1"/>
      <c r="GA218" s="1"/>
      <c r="GB218" s="1"/>
      <c r="GC218" s="1"/>
      <c r="GD218" s="1"/>
      <c r="GE218" s="1"/>
      <c r="GF218" s="1"/>
      <c r="GG218" s="1"/>
      <c r="GH218" s="1"/>
      <c r="GI218" s="1"/>
      <c r="GJ218" s="1"/>
      <c r="GK218" s="1"/>
      <c r="GL218" s="1"/>
      <c r="GM218" s="1"/>
      <c r="GN218" s="1"/>
      <c r="GO218" s="1"/>
      <c r="GP218" s="1"/>
      <c r="GQ218" s="1"/>
      <c r="GR218" s="1"/>
      <c r="GS218" s="1"/>
      <c r="GT218" s="1"/>
      <c r="GU218" s="1"/>
      <c r="GV218" s="1"/>
      <c r="GW218" s="1"/>
      <c r="GX218" s="1"/>
      <c r="GY218" s="1"/>
      <c r="GZ218" s="1"/>
      <c r="HA218" s="1"/>
      <c r="HB218" s="1"/>
      <c r="HC218" s="1"/>
      <c r="HD218" s="1"/>
      <c r="HE218" s="1"/>
      <c r="HF218" s="1"/>
      <c r="HG218" s="1"/>
      <c r="HH218" s="1"/>
      <c r="HI218" s="1"/>
      <c r="HJ218" s="1"/>
      <c r="HK218" s="1"/>
      <c r="HL218" s="1"/>
      <c r="HM218" s="1"/>
      <c r="HN218" s="1"/>
      <c r="HO218" s="1"/>
      <c r="HP218" s="1"/>
      <c r="HQ218" s="1"/>
      <c r="HR218" s="1"/>
      <c r="HS218" s="1"/>
      <c r="HT218" s="1"/>
      <c r="HU218" s="1"/>
      <c r="HV218" s="1"/>
      <c r="HW218" s="1"/>
      <c r="HX218" s="1"/>
      <c r="HY218" s="1"/>
      <c r="HZ218" s="1"/>
      <c r="IA218" s="1"/>
      <c r="IB218" s="1"/>
      <c r="IC218" s="1"/>
      <c r="ID218" s="1"/>
      <c r="IE218" s="1"/>
      <c r="IF218" s="1"/>
      <c r="IG218" s="1"/>
      <c r="IH218" s="1"/>
      <c r="II218" s="1"/>
      <c r="IJ218" s="1"/>
      <c r="IK218" s="1"/>
      <c r="IL218" s="1"/>
      <c r="IM218" s="1"/>
      <c r="IN218" s="1"/>
      <c r="IO218" s="1"/>
      <c r="IP218" s="1"/>
      <c r="IQ218" s="1"/>
    </row>
    <row r="219" s="3" customFormat="1" ht="44.25" customHeight="1" spans="1:251">
      <c r="A219" s="25" t="s">
        <v>379</v>
      </c>
      <c r="B219" s="26" t="s">
        <v>75</v>
      </c>
      <c r="C219" s="27" t="s">
        <v>380</v>
      </c>
      <c r="D219" s="22" t="s">
        <v>33</v>
      </c>
      <c r="E219" s="22" t="s">
        <v>33</v>
      </c>
      <c r="F219" s="22" t="s">
        <v>33</v>
      </c>
      <c r="G219" s="23" t="s">
        <v>381</v>
      </c>
      <c r="H219" s="24"/>
      <c r="I219" s="93"/>
      <c r="J219" s="106">
        <v>110</v>
      </c>
      <c r="K219" s="106">
        <v>110</v>
      </c>
      <c r="L219" s="107">
        <v>110</v>
      </c>
      <c r="M219" s="106">
        <v>110</v>
      </c>
      <c r="N219" s="106">
        <v>110</v>
      </c>
      <c r="O219" s="106">
        <v>110</v>
      </c>
      <c r="P219" s="108">
        <v>110</v>
      </c>
      <c r="Q219" s="108">
        <v>110</v>
      </c>
      <c r="R219" s="108">
        <v>110</v>
      </c>
      <c r="S219" s="121">
        <v>2.13</v>
      </c>
      <c r="T219" s="121">
        <v>2.13</v>
      </c>
      <c r="U219" s="121">
        <v>2.13</v>
      </c>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c r="FJ219" s="1"/>
      <c r="FK219" s="1"/>
      <c r="FL219" s="1"/>
      <c r="FM219" s="1"/>
      <c r="FN219" s="1"/>
      <c r="FO219" s="1"/>
      <c r="FP219" s="1"/>
      <c r="FQ219" s="1"/>
      <c r="FR219" s="1"/>
      <c r="FS219" s="1"/>
      <c r="FT219" s="1"/>
      <c r="FU219" s="1"/>
      <c r="FV219" s="1"/>
      <c r="FW219" s="1"/>
      <c r="FX219" s="1"/>
      <c r="FY219" s="1"/>
      <c r="FZ219" s="1"/>
      <c r="GA219" s="1"/>
      <c r="GB219" s="1"/>
      <c r="GC219" s="1"/>
      <c r="GD219" s="1"/>
      <c r="GE219" s="1"/>
      <c r="GF219" s="1"/>
      <c r="GG219" s="1"/>
      <c r="GH219" s="1"/>
      <c r="GI219" s="1"/>
      <c r="GJ219" s="1"/>
      <c r="GK219" s="1"/>
      <c r="GL219" s="1"/>
      <c r="GM219" s="1"/>
      <c r="GN219" s="1"/>
      <c r="GO219" s="1"/>
      <c r="GP219" s="1"/>
      <c r="GQ219" s="1"/>
      <c r="GR219" s="1"/>
      <c r="GS219" s="1"/>
      <c r="GT219" s="1"/>
      <c r="GU219" s="1"/>
      <c r="GV219" s="1"/>
      <c r="GW219" s="1"/>
      <c r="GX219" s="1"/>
      <c r="GY219" s="1"/>
      <c r="GZ219" s="1"/>
      <c r="HA219" s="1"/>
      <c r="HB219" s="1"/>
      <c r="HC219" s="1"/>
      <c r="HD219" s="1"/>
      <c r="HE219" s="1"/>
      <c r="HF219" s="1"/>
      <c r="HG219" s="1"/>
      <c r="HH219" s="1"/>
      <c r="HI219" s="1"/>
      <c r="HJ219" s="1"/>
      <c r="HK219" s="1"/>
      <c r="HL219" s="1"/>
      <c r="HM219" s="1"/>
      <c r="HN219" s="1"/>
      <c r="HO219" s="1"/>
      <c r="HP219" s="1"/>
      <c r="HQ219" s="1"/>
      <c r="HR219" s="1"/>
      <c r="HS219" s="1"/>
      <c r="HT219" s="1"/>
      <c r="HU219" s="1"/>
      <c r="HV219" s="1"/>
      <c r="HW219" s="1"/>
      <c r="HX219" s="1"/>
      <c r="HY219" s="1"/>
      <c r="HZ219" s="1"/>
      <c r="IA219" s="1"/>
      <c r="IB219" s="1"/>
      <c r="IC219" s="1"/>
      <c r="ID219" s="1"/>
      <c r="IE219" s="1"/>
      <c r="IF219" s="1"/>
      <c r="IG219" s="1"/>
      <c r="IH219" s="1"/>
      <c r="II219" s="1"/>
      <c r="IJ219" s="1"/>
      <c r="IK219" s="1"/>
      <c r="IL219" s="1"/>
      <c r="IM219" s="1"/>
      <c r="IN219" s="1"/>
      <c r="IO219" s="1"/>
      <c r="IP219" s="1"/>
      <c r="IQ219" s="1"/>
    </row>
    <row r="220" s="3" customFormat="1" customHeight="1" spans="1:251">
      <c r="A220" s="25" t="s">
        <v>382</v>
      </c>
      <c r="B220" s="47" t="s">
        <v>94</v>
      </c>
      <c r="C220" s="27" t="s">
        <v>95</v>
      </c>
      <c r="D220" s="22" t="s">
        <v>33</v>
      </c>
      <c r="E220" s="22" t="s">
        <v>33</v>
      </c>
      <c r="F220" s="22" t="s">
        <v>33</v>
      </c>
      <c r="G220" s="23" t="s">
        <v>96</v>
      </c>
      <c r="H220" s="24"/>
      <c r="I220" s="93"/>
      <c r="J220" s="106">
        <v>10</v>
      </c>
      <c r="K220" s="106">
        <v>10</v>
      </c>
      <c r="L220" s="107">
        <v>10</v>
      </c>
      <c r="M220" s="106">
        <v>10</v>
      </c>
      <c r="N220" s="106">
        <v>10</v>
      </c>
      <c r="O220" s="106">
        <v>10</v>
      </c>
      <c r="P220" s="108">
        <v>10</v>
      </c>
      <c r="Q220" s="108">
        <v>10</v>
      </c>
      <c r="R220" s="108">
        <v>10</v>
      </c>
      <c r="S220" s="121">
        <v>0.09</v>
      </c>
      <c r="T220" s="121">
        <v>0.09</v>
      </c>
      <c r="U220" s="121">
        <v>0.09</v>
      </c>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c r="FJ220" s="1"/>
      <c r="FK220" s="1"/>
      <c r="FL220" s="1"/>
      <c r="FM220" s="1"/>
      <c r="FN220" s="1"/>
      <c r="FO220" s="1"/>
      <c r="FP220" s="1"/>
      <c r="FQ220" s="1"/>
      <c r="FR220" s="1"/>
      <c r="FS220" s="1"/>
      <c r="FT220" s="1"/>
      <c r="FU220" s="1"/>
      <c r="FV220" s="1"/>
      <c r="FW220" s="1"/>
      <c r="FX220" s="1"/>
      <c r="FY220" s="1"/>
      <c r="FZ220" s="1"/>
      <c r="GA220" s="1"/>
      <c r="GB220" s="1"/>
      <c r="GC220" s="1"/>
      <c r="GD220" s="1"/>
      <c r="GE220" s="1"/>
      <c r="GF220" s="1"/>
      <c r="GG220" s="1"/>
      <c r="GH220" s="1"/>
      <c r="GI220" s="1"/>
      <c r="GJ220" s="1"/>
      <c r="GK220" s="1"/>
      <c r="GL220" s="1"/>
      <c r="GM220" s="1"/>
      <c r="GN220" s="1"/>
      <c r="GO220" s="1"/>
      <c r="GP220" s="1"/>
      <c r="GQ220" s="1"/>
      <c r="GR220" s="1"/>
      <c r="GS220" s="1"/>
      <c r="GT220" s="1"/>
      <c r="GU220" s="1"/>
      <c r="GV220" s="1"/>
      <c r="GW220" s="1"/>
      <c r="GX220" s="1"/>
      <c r="GY220" s="1"/>
      <c r="GZ220" s="1"/>
      <c r="HA220" s="1"/>
      <c r="HB220" s="1"/>
      <c r="HC220" s="1"/>
      <c r="HD220" s="1"/>
      <c r="HE220" s="1"/>
      <c r="HF220" s="1"/>
      <c r="HG220" s="1"/>
      <c r="HH220" s="1"/>
      <c r="HI220" s="1"/>
      <c r="HJ220" s="1"/>
      <c r="HK220" s="1"/>
      <c r="HL220" s="1"/>
      <c r="HM220" s="1"/>
      <c r="HN220" s="1"/>
      <c r="HO220" s="1"/>
      <c r="HP220" s="1"/>
      <c r="HQ220" s="1"/>
      <c r="HR220" s="1"/>
      <c r="HS220" s="1"/>
      <c r="HT220" s="1"/>
      <c r="HU220" s="1"/>
      <c r="HV220" s="1"/>
      <c r="HW220" s="1"/>
      <c r="HX220" s="1"/>
      <c r="HY220" s="1"/>
      <c r="HZ220" s="1"/>
      <c r="IA220" s="1"/>
      <c r="IB220" s="1"/>
      <c r="IC220" s="1"/>
      <c r="ID220" s="1"/>
      <c r="IE220" s="1"/>
      <c r="IF220" s="1"/>
      <c r="IG220" s="1"/>
      <c r="IH220" s="1"/>
      <c r="II220" s="1"/>
      <c r="IJ220" s="1"/>
      <c r="IK220" s="1"/>
      <c r="IL220" s="1"/>
      <c r="IM220" s="1"/>
      <c r="IN220" s="1"/>
      <c r="IO220" s="1"/>
      <c r="IP220" s="1"/>
      <c r="IQ220" s="1"/>
    </row>
    <row r="221" s="3" customFormat="1" customHeight="1" spans="1:251">
      <c r="A221" s="19" t="s">
        <v>433</v>
      </c>
      <c r="B221" s="126"/>
      <c r="C221" s="27" t="s">
        <v>97</v>
      </c>
      <c r="D221" s="22" t="s">
        <v>33</v>
      </c>
      <c r="E221" s="22" t="s">
        <v>33</v>
      </c>
      <c r="F221" s="22" t="s">
        <v>33</v>
      </c>
      <c r="G221" s="23" t="s">
        <v>98</v>
      </c>
      <c r="H221" s="24"/>
      <c r="I221" s="93"/>
      <c r="J221" s="94">
        <v>60</v>
      </c>
      <c r="K221" s="94">
        <v>60</v>
      </c>
      <c r="L221" s="95">
        <v>60</v>
      </c>
      <c r="M221" s="94">
        <v>60</v>
      </c>
      <c r="N221" s="94">
        <v>60</v>
      </c>
      <c r="O221" s="94">
        <v>60</v>
      </c>
      <c r="P221" s="96">
        <v>80</v>
      </c>
      <c r="Q221" s="96">
        <v>80</v>
      </c>
      <c r="R221" s="96">
        <v>80</v>
      </c>
      <c r="S221" s="119">
        <v>2.1</v>
      </c>
      <c r="T221" s="119">
        <v>2.1</v>
      </c>
      <c r="U221" s="119">
        <v>2.1</v>
      </c>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c r="FJ221" s="1"/>
      <c r="FK221" s="1"/>
      <c r="FL221" s="1"/>
      <c r="FM221" s="1"/>
      <c r="FN221" s="1"/>
      <c r="FO221" s="1"/>
      <c r="FP221" s="1"/>
      <c r="FQ221" s="1"/>
      <c r="FR221" s="1"/>
      <c r="FS221" s="1"/>
      <c r="FT221" s="1"/>
      <c r="FU221" s="1"/>
      <c r="FV221" s="1"/>
      <c r="FW221" s="1"/>
      <c r="FX221" s="1"/>
      <c r="FY221" s="1"/>
      <c r="FZ221" s="1"/>
      <c r="GA221" s="1"/>
      <c r="GB221" s="1"/>
      <c r="GC221" s="1"/>
      <c r="GD221" s="1"/>
      <c r="GE221" s="1"/>
      <c r="GF221" s="1"/>
      <c r="GG221" s="1"/>
      <c r="GH221" s="1"/>
      <c r="GI221" s="1"/>
      <c r="GJ221" s="1"/>
      <c r="GK221" s="1"/>
      <c r="GL221" s="1"/>
      <c r="GM221" s="1"/>
      <c r="GN221" s="1"/>
      <c r="GO221" s="1"/>
      <c r="GP221" s="1"/>
      <c r="GQ221" s="1"/>
      <c r="GR221" s="1"/>
      <c r="GS221" s="1"/>
      <c r="GT221" s="1"/>
      <c r="GU221" s="1"/>
      <c r="GV221" s="1"/>
      <c r="GW221" s="1"/>
      <c r="GX221" s="1"/>
      <c r="GY221" s="1"/>
      <c r="GZ221" s="1"/>
      <c r="HA221" s="1"/>
      <c r="HB221" s="1"/>
      <c r="HC221" s="1"/>
      <c r="HD221" s="1"/>
      <c r="HE221" s="1"/>
      <c r="HF221" s="1"/>
      <c r="HG221" s="1"/>
      <c r="HH221" s="1"/>
      <c r="HI221" s="1"/>
      <c r="HJ221" s="1"/>
      <c r="HK221" s="1"/>
      <c r="HL221" s="1"/>
      <c r="HM221" s="1"/>
      <c r="HN221" s="1"/>
      <c r="HO221" s="1"/>
      <c r="HP221" s="1"/>
      <c r="HQ221" s="1"/>
      <c r="HR221" s="1"/>
      <c r="HS221" s="1"/>
      <c r="HT221" s="1"/>
      <c r="HU221" s="1"/>
      <c r="HV221" s="1"/>
      <c r="HW221" s="1"/>
      <c r="HX221" s="1"/>
      <c r="HY221" s="1"/>
      <c r="HZ221" s="1"/>
      <c r="IA221" s="1"/>
      <c r="IB221" s="1"/>
      <c r="IC221" s="1"/>
      <c r="ID221" s="1"/>
      <c r="IE221" s="1"/>
      <c r="IF221" s="1"/>
      <c r="IG221" s="1"/>
      <c r="IH221" s="1"/>
      <c r="II221" s="1"/>
      <c r="IJ221" s="1"/>
      <c r="IK221" s="1"/>
      <c r="IL221" s="1"/>
      <c r="IM221" s="1"/>
      <c r="IN221" s="1"/>
      <c r="IO221" s="1"/>
      <c r="IP221" s="1"/>
      <c r="IQ221" s="1"/>
    </row>
    <row r="222" s="3" customFormat="1" customHeight="1" spans="1:251">
      <c r="A222" s="19" t="s">
        <v>434</v>
      </c>
      <c r="B222" s="33" t="s">
        <v>384</v>
      </c>
      <c r="C222" s="127" t="s">
        <v>435</v>
      </c>
      <c r="D222" s="22" t="s">
        <v>33</v>
      </c>
      <c r="E222" s="22" t="s">
        <v>33</v>
      </c>
      <c r="F222" s="22" t="s">
        <v>33</v>
      </c>
      <c r="G222" s="37" t="s">
        <v>436</v>
      </c>
      <c r="H222" s="38"/>
      <c r="I222" s="100"/>
      <c r="J222" s="94">
        <v>60</v>
      </c>
      <c r="K222" s="94">
        <v>60</v>
      </c>
      <c r="L222" s="95">
        <v>60</v>
      </c>
      <c r="M222" s="94">
        <v>70</v>
      </c>
      <c r="N222" s="94">
        <v>70</v>
      </c>
      <c r="O222" s="94">
        <v>70</v>
      </c>
      <c r="P222" s="96">
        <v>74</v>
      </c>
      <c r="Q222" s="96">
        <v>74</v>
      </c>
      <c r="R222" s="96">
        <v>74</v>
      </c>
      <c r="S222" s="119" t="s">
        <v>378</v>
      </c>
      <c r="T222" s="119" t="s">
        <v>378</v>
      </c>
      <c r="U222" s="119" t="s">
        <v>378</v>
      </c>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c r="FJ222" s="1"/>
      <c r="FK222" s="1"/>
      <c r="FL222" s="1"/>
      <c r="FM222" s="1"/>
      <c r="FN222" s="1"/>
      <c r="FO222" s="1"/>
      <c r="FP222" s="1"/>
      <c r="FQ222" s="1"/>
      <c r="FR222" s="1"/>
      <c r="FS222" s="1"/>
      <c r="FT222" s="1"/>
      <c r="FU222" s="1"/>
      <c r="FV222" s="1"/>
      <c r="FW222" s="1"/>
      <c r="FX222" s="1"/>
      <c r="FY222" s="1"/>
      <c r="FZ222" s="1"/>
      <c r="GA222" s="1"/>
      <c r="GB222" s="1"/>
      <c r="GC222" s="1"/>
      <c r="GD222" s="1"/>
      <c r="GE222" s="1"/>
      <c r="GF222" s="1"/>
      <c r="GG222" s="1"/>
      <c r="GH222" s="1"/>
      <c r="GI222" s="1"/>
      <c r="GJ222" s="1"/>
      <c r="GK222" s="1"/>
      <c r="GL222" s="1"/>
      <c r="GM222" s="1"/>
      <c r="GN222" s="1"/>
      <c r="GO222" s="1"/>
      <c r="GP222" s="1"/>
      <c r="GQ222" s="1"/>
      <c r="GR222" s="1"/>
      <c r="GS222" s="1"/>
      <c r="GT222" s="1"/>
      <c r="GU222" s="1"/>
      <c r="GV222" s="1"/>
      <c r="GW222" s="1"/>
      <c r="GX222" s="1"/>
      <c r="GY222" s="1"/>
      <c r="GZ222" s="1"/>
      <c r="HA222" s="1"/>
      <c r="HB222" s="1"/>
      <c r="HC222" s="1"/>
      <c r="HD222" s="1"/>
      <c r="HE222" s="1"/>
      <c r="HF222" s="1"/>
      <c r="HG222" s="1"/>
      <c r="HH222" s="1"/>
      <c r="HI222" s="1"/>
      <c r="HJ222" s="1"/>
      <c r="HK222" s="1"/>
      <c r="HL222" s="1"/>
      <c r="HM222" s="1"/>
      <c r="HN222" s="1"/>
      <c r="HO222" s="1"/>
      <c r="HP222" s="1"/>
      <c r="HQ222" s="1"/>
      <c r="HR222" s="1"/>
      <c r="HS222" s="1"/>
      <c r="HT222" s="1"/>
      <c r="HU222" s="1"/>
      <c r="HV222" s="1"/>
      <c r="HW222" s="1"/>
      <c r="HX222" s="1"/>
      <c r="HY222" s="1"/>
      <c r="HZ222" s="1"/>
      <c r="IA222" s="1"/>
      <c r="IB222" s="1"/>
      <c r="IC222" s="1"/>
      <c r="ID222" s="1"/>
      <c r="IE222" s="1"/>
      <c r="IF222" s="1"/>
      <c r="IG222" s="1"/>
      <c r="IH222" s="1"/>
      <c r="II222" s="1"/>
      <c r="IJ222" s="1"/>
      <c r="IK222" s="1"/>
      <c r="IL222" s="1"/>
      <c r="IM222" s="1"/>
      <c r="IN222" s="1"/>
      <c r="IO222" s="1"/>
      <c r="IP222" s="1"/>
      <c r="IQ222" s="1"/>
    </row>
    <row r="223" s="3" customFormat="1" customHeight="1" spans="1:251">
      <c r="A223" s="19" t="s">
        <v>392</v>
      </c>
      <c r="B223" s="33" t="s">
        <v>109</v>
      </c>
      <c r="C223" s="21" t="s">
        <v>393</v>
      </c>
      <c r="D223" s="22" t="s">
        <v>33</v>
      </c>
      <c r="E223" s="22" t="s">
        <v>33</v>
      </c>
      <c r="F223" s="22" t="s">
        <v>33</v>
      </c>
      <c r="G223" s="55"/>
      <c r="H223" s="24"/>
      <c r="I223" s="93"/>
      <c r="J223" s="94">
        <v>30</v>
      </c>
      <c r="K223" s="94">
        <v>30</v>
      </c>
      <c r="L223" s="95">
        <v>30</v>
      </c>
      <c r="M223" s="94">
        <v>30</v>
      </c>
      <c r="N223" s="94">
        <v>30</v>
      </c>
      <c r="O223" s="94">
        <v>30</v>
      </c>
      <c r="P223" s="96">
        <v>40</v>
      </c>
      <c r="Q223" s="96">
        <v>40</v>
      </c>
      <c r="R223" s="96">
        <v>40</v>
      </c>
      <c r="S223" s="119">
        <v>1.47</v>
      </c>
      <c r="T223" s="119">
        <v>1.47</v>
      </c>
      <c r="U223" s="119">
        <v>1.47</v>
      </c>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c r="FJ223" s="1"/>
      <c r="FK223" s="1"/>
      <c r="FL223" s="1"/>
      <c r="FM223" s="1"/>
      <c r="FN223" s="1"/>
      <c r="FO223" s="1"/>
      <c r="FP223" s="1"/>
      <c r="FQ223" s="1"/>
      <c r="FR223" s="1"/>
      <c r="FS223" s="1"/>
      <c r="FT223" s="1"/>
      <c r="FU223" s="1"/>
      <c r="FV223" s="1"/>
      <c r="FW223" s="1"/>
      <c r="FX223" s="1"/>
      <c r="FY223" s="1"/>
      <c r="FZ223" s="1"/>
      <c r="GA223" s="1"/>
      <c r="GB223" s="1"/>
      <c r="GC223" s="1"/>
      <c r="GD223" s="1"/>
      <c r="GE223" s="1"/>
      <c r="GF223" s="1"/>
      <c r="GG223" s="1"/>
      <c r="GH223" s="1"/>
      <c r="GI223" s="1"/>
      <c r="GJ223" s="1"/>
      <c r="GK223" s="1"/>
      <c r="GL223" s="1"/>
      <c r="GM223" s="1"/>
      <c r="GN223" s="1"/>
      <c r="GO223" s="1"/>
      <c r="GP223" s="1"/>
      <c r="GQ223" s="1"/>
      <c r="GR223" s="1"/>
      <c r="GS223" s="1"/>
      <c r="GT223" s="1"/>
      <c r="GU223" s="1"/>
      <c r="GV223" s="1"/>
      <c r="GW223" s="1"/>
      <c r="GX223" s="1"/>
      <c r="GY223" s="1"/>
      <c r="GZ223" s="1"/>
      <c r="HA223" s="1"/>
      <c r="HB223" s="1"/>
      <c r="HC223" s="1"/>
      <c r="HD223" s="1"/>
      <c r="HE223" s="1"/>
      <c r="HF223" s="1"/>
      <c r="HG223" s="1"/>
      <c r="HH223" s="1"/>
      <c r="HI223" s="1"/>
      <c r="HJ223" s="1"/>
      <c r="HK223" s="1"/>
      <c r="HL223" s="1"/>
      <c r="HM223" s="1"/>
      <c r="HN223" s="1"/>
      <c r="HO223" s="1"/>
      <c r="HP223" s="1"/>
      <c r="HQ223" s="1"/>
      <c r="HR223" s="1"/>
      <c r="HS223" s="1"/>
      <c r="HT223" s="1"/>
      <c r="HU223" s="1"/>
      <c r="HV223" s="1"/>
      <c r="HW223" s="1"/>
      <c r="HX223" s="1"/>
      <c r="HY223" s="1"/>
      <c r="HZ223" s="1"/>
      <c r="IA223" s="1"/>
      <c r="IB223" s="1"/>
      <c r="IC223" s="1"/>
      <c r="ID223" s="1"/>
      <c r="IE223" s="1"/>
      <c r="IF223" s="1"/>
      <c r="IG223" s="1"/>
      <c r="IH223" s="1"/>
      <c r="II223" s="1"/>
      <c r="IJ223" s="1"/>
      <c r="IK223" s="1"/>
      <c r="IL223" s="1"/>
      <c r="IM223" s="1"/>
      <c r="IN223" s="1"/>
      <c r="IO223" s="1"/>
      <c r="IP223" s="1"/>
      <c r="IQ223" s="1"/>
    </row>
    <row r="224" s="3" customFormat="1" customHeight="1" spans="1:251">
      <c r="A224" s="19" t="s">
        <v>437</v>
      </c>
      <c r="B224" s="35" t="s">
        <v>116</v>
      </c>
      <c r="C224" s="56" t="s">
        <v>117</v>
      </c>
      <c r="D224" s="22" t="s">
        <v>33</v>
      </c>
      <c r="E224" s="22" t="s">
        <v>33</v>
      </c>
      <c r="F224" s="22" t="s">
        <v>33</v>
      </c>
      <c r="G224" s="64" t="s">
        <v>438</v>
      </c>
      <c r="H224" s="65"/>
      <c r="I224" s="112"/>
      <c r="J224" s="94">
        <v>40</v>
      </c>
      <c r="K224" s="94">
        <v>40</v>
      </c>
      <c r="L224" s="95">
        <v>40</v>
      </c>
      <c r="M224" s="94">
        <v>40</v>
      </c>
      <c r="N224" s="94">
        <v>40</v>
      </c>
      <c r="O224" s="94">
        <v>40</v>
      </c>
      <c r="P224" s="96">
        <v>55</v>
      </c>
      <c r="Q224" s="96">
        <v>55</v>
      </c>
      <c r="R224" s="96">
        <v>55</v>
      </c>
      <c r="S224" s="119">
        <v>1.33</v>
      </c>
      <c r="T224" s="119">
        <v>1.33</v>
      </c>
      <c r="U224" s="119">
        <v>1.33</v>
      </c>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c r="FJ224" s="1"/>
      <c r="FK224" s="1"/>
      <c r="FL224" s="1"/>
      <c r="FM224" s="1"/>
      <c r="FN224" s="1"/>
      <c r="FO224" s="1"/>
      <c r="FP224" s="1"/>
      <c r="FQ224" s="1"/>
      <c r="FR224" s="1"/>
      <c r="FS224" s="1"/>
      <c r="FT224" s="1"/>
      <c r="FU224" s="1"/>
      <c r="FV224" s="1"/>
      <c r="FW224" s="1"/>
      <c r="FX224" s="1"/>
      <c r="FY224" s="1"/>
      <c r="FZ224" s="1"/>
      <c r="GA224" s="1"/>
      <c r="GB224" s="1"/>
      <c r="GC224" s="1"/>
      <c r="GD224" s="1"/>
      <c r="GE224" s="1"/>
      <c r="GF224" s="1"/>
      <c r="GG224" s="1"/>
      <c r="GH224" s="1"/>
      <c r="GI224" s="1"/>
      <c r="GJ224" s="1"/>
      <c r="GK224" s="1"/>
      <c r="GL224" s="1"/>
      <c r="GM224" s="1"/>
      <c r="GN224" s="1"/>
      <c r="GO224" s="1"/>
      <c r="GP224" s="1"/>
      <c r="GQ224" s="1"/>
      <c r="GR224" s="1"/>
      <c r="GS224" s="1"/>
      <c r="GT224" s="1"/>
      <c r="GU224" s="1"/>
      <c r="GV224" s="1"/>
      <c r="GW224" s="1"/>
      <c r="GX224" s="1"/>
      <c r="GY224" s="1"/>
      <c r="GZ224" s="1"/>
      <c r="HA224" s="1"/>
      <c r="HB224" s="1"/>
      <c r="HC224" s="1"/>
      <c r="HD224" s="1"/>
      <c r="HE224" s="1"/>
      <c r="HF224" s="1"/>
      <c r="HG224" s="1"/>
      <c r="HH224" s="1"/>
      <c r="HI224" s="1"/>
      <c r="HJ224" s="1"/>
      <c r="HK224" s="1"/>
      <c r="HL224" s="1"/>
      <c r="HM224" s="1"/>
      <c r="HN224" s="1"/>
      <c r="HO224" s="1"/>
      <c r="HP224" s="1"/>
      <c r="HQ224" s="1"/>
      <c r="HR224" s="1"/>
      <c r="HS224" s="1"/>
      <c r="HT224" s="1"/>
      <c r="HU224" s="1"/>
      <c r="HV224" s="1"/>
      <c r="HW224" s="1"/>
      <c r="HX224" s="1"/>
      <c r="HY224" s="1"/>
      <c r="HZ224" s="1"/>
      <c r="IA224" s="1"/>
      <c r="IB224" s="1"/>
      <c r="IC224" s="1"/>
      <c r="ID224" s="1"/>
      <c r="IE224" s="1"/>
      <c r="IF224" s="1"/>
      <c r="IG224" s="1"/>
      <c r="IH224" s="1"/>
      <c r="II224" s="1"/>
      <c r="IJ224" s="1"/>
      <c r="IK224" s="1"/>
      <c r="IL224" s="1"/>
      <c r="IM224" s="1"/>
      <c r="IN224" s="1"/>
      <c r="IO224" s="1"/>
      <c r="IP224" s="1"/>
      <c r="IQ224" s="1"/>
    </row>
    <row r="225" s="3" customFormat="1" customHeight="1" spans="1:251">
      <c r="A225" s="19" t="s">
        <v>394</v>
      </c>
      <c r="B225" s="39"/>
      <c r="C225" s="56" t="s">
        <v>119</v>
      </c>
      <c r="D225" s="22" t="s">
        <v>33</v>
      </c>
      <c r="E225" s="22" t="s">
        <v>33</v>
      </c>
      <c r="F225" s="22" t="s">
        <v>33</v>
      </c>
      <c r="G225" s="23" t="s">
        <v>120</v>
      </c>
      <c r="H225" s="24"/>
      <c r="I225" s="93"/>
      <c r="J225" s="94">
        <v>100</v>
      </c>
      <c r="K225" s="94">
        <v>100</v>
      </c>
      <c r="L225" s="95">
        <v>100</v>
      </c>
      <c r="M225" s="94">
        <v>100</v>
      </c>
      <c r="N225" s="94">
        <v>100</v>
      </c>
      <c r="O225" s="94">
        <v>100</v>
      </c>
      <c r="P225" s="96">
        <v>120</v>
      </c>
      <c r="Q225" s="96">
        <v>120</v>
      </c>
      <c r="R225" s="96">
        <v>120</v>
      </c>
      <c r="S225" s="119"/>
      <c r="T225" s="119"/>
      <c r="U225" s="119"/>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c r="FJ225" s="1"/>
      <c r="FK225" s="1"/>
      <c r="FL225" s="1"/>
      <c r="FM225" s="1"/>
      <c r="FN225" s="1"/>
      <c r="FO225" s="1"/>
      <c r="FP225" s="1"/>
      <c r="FQ225" s="1"/>
      <c r="FR225" s="1"/>
      <c r="FS225" s="1"/>
      <c r="FT225" s="1"/>
      <c r="FU225" s="1"/>
      <c r="FV225" s="1"/>
      <c r="FW225" s="1"/>
      <c r="FX225" s="1"/>
      <c r="FY225" s="1"/>
      <c r="FZ225" s="1"/>
      <c r="GA225" s="1"/>
      <c r="GB225" s="1"/>
      <c r="GC225" s="1"/>
      <c r="GD225" s="1"/>
      <c r="GE225" s="1"/>
      <c r="GF225" s="1"/>
      <c r="GG225" s="1"/>
      <c r="GH225" s="1"/>
      <c r="GI225" s="1"/>
      <c r="GJ225" s="1"/>
      <c r="GK225" s="1"/>
      <c r="GL225" s="1"/>
      <c r="GM225" s="1"/>
      <c r="GN225" s="1"/>
      <c r="GO225" s="1"/>
      <c r="GP225" s="1"/>
      <c r="GQ225" s="1"/>
      <c r="GR225" s="1"/>
      <c r="GS225" s="1"/>
      <c r="GT225" s="1"/>
      <c r="GU225" s="1"/>
      <c r="GV225" s="1"/>
      <c r="GW225" s="1"/>
      <c r="GX225" s="1"/>
      <c r="GY225" s="1"/>
      <c r="GZ225" s="1"/>
      <c r="HA225" s="1"/>
      <c r="HB225" s="1"/>
      <c r="HC225" s="1"/>
      <c r="HD225" s="1"/>
      <c r="HE225" s="1"/>
      <c r="HF225" s="1"/>
      <c r="HG225" s="1"/>
      <c r="HH225" s="1"/>
      <c r="HI225" s="1"/>
      <c r="HJ225" s="1"/>
      <c r="HK225" s="1"/>
      <c r="HL225" s="1"/>
      <c r="HM225" s="1"/>
      <c r="HN225" s="1"/>
      <c r="HO225" s="1"/>
      <c r="HP225" s="1"/>
      <c r="HQ225" s="1"/>
      <c r="HR225" s="1"/>
      <c r="HS225" s="1"/>
      <c r="HT225" s="1"/>
      <c r="HU225" s="1"/>
      <c r="HV225" s="1"/>
      <c r="HW225" s="1"/>
      <c r="HX225" s="1"/>
      <c r="HY225" s="1"/>
      <c r="HZ225" s="1"/>
      <c r="IA225" s="1"/>
      <c r="IB225" s="1"/>
      <c r="IC225" s="1"/>
      <c r="ID225" s="1"/>
      <c r="IE225" s="1"/>
      <c r="IF225" s="1"/>
      <c r="IG225" s="1"/>
      <c r="IH225" s="1"/>
      <c r="II225" s="1"/>
      <c r="IJ225" s="1"/>
      <c r="IK225" s="1"/>
      <c r="IL225" s="1"/>
      <c r="IM225" s="1"/>
      <c r="IN225" s="1"/>
      <c r="IO225" s="1"/>
      <c r="IP225" s="1"/>
      <c r="IQ225" s="1"/>
    </row>
    <row r="226" s="3" customFormat="1" customHeight="1" spans="1:251">
      <c r="A226" s="19" t="s">
        <v>439</v>
      </c>
      <c r="B226" s="54"/>
      <c r="C226" s="174" t="s">
        <v>121</v>
      </c>
      <c r="D226" s="22" t="s">
        <v>33</v>
      </c>
      <c r="E226" s="22" t="s">
        <v>33</v>
      </c>
      <c r="F226" s="22" t="s">
        <v>33</v>
      </c>
      <c r="G226" s="23" t="s">
        <v>122</v>
      </c>
      <c r="H226" s="24"/>
      <c r="I226" s="93"/>
      <c r="J226" s="94">
        <v>120</v>
      </c>
      <c r="K226" s="94">
        <v>120</v>
      </c>
      <c r="L226" s="95">
        <v>120</v>
      </c>
      <c r="M226" s="94">
        <v>120</v>
      </c>
      <c r="N226" s="94">
        <v>120</v>
      </c>
      <c r="O226" s="94">
        <v>120</v>
      </c>
      <c r="P226" s="96">
        <v>160</v>
      </c>
      <c r="Q226" s="96">
        <v>160</v>
      </c>
      <c r="R226" s="96">
        <v>160</v>
      </c>
      <c r="S226" s="119"/>
      <c r="T226" s="119"/>
      <c r="U226" s="119"/>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c r="FJ226" s="1"/>
      <c r="FK226" s="1"/>
      <c r="FL226" s="1"/>
      <c r="FM226" s="1"/>
      <c r="FN226" s="1"/>
      <c r="FO226" s="1"/>
      <c r="FP226" s="1"/>
      <c r="FQ226" s="1"/>
      <c r="FR226" s="1"/>
      <c r="FS226" s="1"/>
      <c r="FT226" s="1"/>
      <c r="FU226" s="1"/>
      <c r="FV226" s="1"/>
      <c r="FW226" s="1"/>
      <c r="FX226" s="1"/>
      <c r="FY226" s="1"/>
      <c r="FZ226" s="1"/>
      <c r="GA226" s="1"/>
      <c r="GB226" s="1"/>
      <c r="GC226" s="1"/>
      <c r="GD226" s="1"/>
      <c r="GE226" s="1"/>
      <c r="GF226" s="1"/>
      <c r="GG226" s="1"/>
      <c r="GH226" s="1"/>
      <c r="GI226" s="1"/>
      <c r="GJ226" s="1"/>
      <c r="GK226" s="1"/>
      <c r="GL226" s="1"/>
      <c r="GM226" s="1"/>
      <c r="GN226" s="1"/>
      <c r="GO226" s="1"/>
      <c r="GP226" s="1"/>
      <c r="GQ226" s="1"/>
      <c r="GR226" s="1"/>
      <c r="GS226" s="1"/>
      <c r="GT226" s="1"/>
      <c r="GU226" s="1"/>
      <c r="GV226" s="1"/>
      <c r="GW226" s="1"/>
      <c r="GX226" s="1"/>
      <c r="GY226" s="1"/>
      <c r="GZ226" s="1"/>
      <c r="HA226" s="1"/>
      <c r="HB226" s="1"/>
      <c r="HC226" s="1"/>
      <c r="HD226" s="1"/>
      <c r="HE226" s="1"/>
      <c r="HF226" s="1"/>
      <c r="HG226" s="1"/>
      <c r="HH226" s="1"/>
      <c r="HI226" s="1"/>
      <c r="HJ226" s="1"/>
      <c r="HK226" s="1"/>
      <c r="HL226" s="1"/>
      <c r="HM226" s="1"/>
      <c r="HN226" s="1"/>
      <c r="HO226" s="1"/>
      <c r="HP226" s="1"/>
      <c r="HQ226" s="1"/>
      <c r="HR226" s="1"/>
      <c r="HS226" s="1"/>
      <c r="HT226" s="1"/>
      <c r="HU226" s="1"/>
      <c r="HV226" s="1"/>
      <c r="HW226" s="1"/>
      <c r="HX226" s="1"/>
      <c r="HY226" s="1"/>
      <c r="HZ226" s="1"/>
      <c r="IA226" s="1"/>
      <c r="IB226" s="1"/>
      <c r="IC226" s="1"/>
      <c r="ID226" s="1"/>
      <c r="IE226" s="1"/>
      <c r="IF226" s="1"/>
      <c r="IG226" s="1"/>
      <c r="IH226" s="1"/>
      <c r="II226" s="1"/>
      <c r="IJ226" s="1"/>
      <c r="IK226" s="1"/>
      <c r="IL226" s="1"/>
      <c r="IM226" s="1"/>
      <c r="IN226" s="1"/>
      <c r="IO226" s="1"/>
      <c r="IP226" s="1"/>
      <c r="IQ226" s="1"/>
    </row>
    <row r="227" s="3" customFormat="1" customHeight="1" spans="1:251">
      <c r="A227" s="19" t="s">
        <v>440</v>
      </c>
      <c r="B227" s="20" t="s">
        <v>441</v>
      </c>
      <c r="C227" s="34" t="s">
        <v>442</v>
      </c>
      <c r="D227" s="22" t="s">
        <v>33</v>
      </c>
      <c r="E227" s="22"/>
      <c r="F227" s="22"/>
      <c r="G227" s="59" t="s">
        <v>443</v>
      </c>
      <c r="H227" s="59"/>
      <c r="I227" s="59"/>
      <c r="J227" s="94">
        <v>200</v>
      </c>
      <c r="K227" s="94"/>
      <c r="L227" s="94"/>
      <c r="M227" s="60">
        <v>230</v>
      </c>
      <c r="N227" s="60"/>
      <c r="O227" s="60"/>
      <c r="P227" s="60">
        <v>230</v>
      </c>
      <c r="Q227" s="60"/>
      <c r="R227" s="60"/>
      <c r="S227" s="156">
        <v>43.42</v>
      </c>
      <c r="T227" s="156"/>
      <c r="U227" s="156"/>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c r="FJ227" s="1"/>
      <c r="FK227" s="1"/>
      <c r="FL227" s="1"/>
      <c r="FM227" s="1"/>
      <c r="FN227" s="1"/>
      <c r="FO227" s="1"/>
      <c r="FP227" s="1"/>
      <c r="FQ227" s="1"/>
      <c r="FR227" s="1"/>
      <c r="FS227" s="1"/>
      <c r="FT227" s="1"/>
      <c r="FU227" s="1"/>
      <c r="FV227" s="1"/>
      <c r="FW227" s="1"/>
      <c r="FX227" s="1"/>
      <c r="FY227" s="1"/>
      <c r="FZ227" s="1"/>
      <c r="GA227" s="1"/>
      <c r="GB227" s="1"/>
      <c r="GC227" s="1"/>
      <c r="GD227" s="1"/>
      <c r="GE227" s="1"/>
      <c r="GF227" s="1"/>
      <c r="GG227" s="1"/>
      <c r="GH227" s="1"/>
      <c r="GI227" s="1"/>
      <c r="GJ227" s="1"/>
      <c r="GK227" s="1"/>
      <c r="GL227" s="1"/>
      <c r="GM227" s="1"/>
      <c r="GN227" s="1"/>
      <c r="GO227" s="1"/>
      <c r="GP227" s="1"/>
      <c r="GQ227" s="1"/>
      <c r="GR227" s="1"/>
      <c r="GS227" s="1"/>
      <c r="GT227" s="1"/>
      <c r="GU227" s="1"/>
      <c r="GV227" s="1"/>
      <c r="GW227" s="1"/>
      <c r="GX227" s="1"/>
      <c r="GY227" s="1"/>
      <c r="GZ227" s="1"/>
      <c r="HA227" s="1"/>
      <c r="HB227" s="1"/>
      <c r="HC227" s="1"/>
      <c r="HD227" s="1"/>
      <c r="HE227" s="1"/>
      <c r="HF227" s="1"/>
      <c r="HG227" s="1"/>
      <c r="HH227" s="1"/>
      <c r="HI227" s="1"/>
      <c r="HJ227" s="1"/>
      <c r="HK227" s="1"/>
      <c r="HL227" s="1"/>
      <c r="HM227" s="1"/>
      <c r="HN227" s="1"/>
      <c r="HO227" s="1"/>
      <c r="HP227" s="1"/>
      <c r="HQ227" s="1"/>
      <c r="HR227" s="1"/>
      <c r="HS227" s="1"/>
      <c r="HT227" s="1"/>
      <c r="HU227" s="1"/>
      <c r="HV227" s="1"/>
      <c r="HW227" s="1"/>
      <c r="HX227" s="1"/>
      <c r="HY227" s="1"/>
      <c r="HZ227" s="1"/>
      <c r="IA227" s="1"/>
      <c r="IB227" s="1"/>
      <c r="IC227" s="1"/>
      <c r="ID227" s="1"/>
      <c r="IE227" s="1"/>
      <c r="IF227" s="1"/>
      <c r="IG227" s="1"/>
      <c r="IH227" s="1"/>
      <c r="II227" s="1"/>
      <c r="IJ227" s="1"/>
      <c r="IK227" s="1"/>
      <c r="IL227" s="1"/>
      <c r="IM227" s="1"/>
      <c r="IN227" s="1"/>
      <c r="IO227" s="1"/>
      <c r="IP227" s="1"/>
      <c r="IQ227" s="1"/>
    </row>
    <row r="228" s="3" customFormat="1" customHeight="1" spans="1:251">
      <c r="A228" s="175" t="s">
        <v>444</v>
      </c>
      <c r="B228" s="20" t="s">
        <v>445</v>
      </c>
      <c r="C228" s="34" t="s">
        <v>446</v>
      </c>
      <c r="D228" s="22"/>
      <c r="E228" s="22" t="s">
        <v>33</v>
      </c>
      <c r="F228" s="22" t="s">
        <v>33</v>
      </c>
      <c r="G228" s="59" t="s">
        <v>447</v>
      </c>
      <c r="H228" s="59"/>
      <c r="I228" s="59"/>
      <c r="J228" s="94"/>
      <c r="K228" s="94">
        <v>200</v>
      </c>
      <c r="L228" s="94">
        <v>200</v>
      </c>
      <c r="M228" s="60"/>
      <c r="N228" s="60">
        <v>230</v>
      </c>
      <c r="O228" s="60">
        <v>230</v>
      </c>
      <c r="P228" s="60"/>
      <c r="Q228" s="60">
        <v>230</v>
      </c>
      <c r="R228" s="60">
        <v>230</v>
      </c>
      <c r="S228" s="156"/>
      <c r="T228" s="156">
        <v>43.42</v>
      </c>
      <c r="U228" s="156">
        <v>43.42</v>
      </c>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c r="FJ228" s="1"/>
      <c r="FK228" s="1"/>
      <c r="FL228" s="1"/>
      <c r="FM228" s="1"/>
      <c r="FN228" s="1"/>
      <c r="FO228" s="1"/>
      <c r="FP228" s="1"/>
      <c r="FQ228" s="1"/>
      <c r="FR228" s="1"/>
      <c r="FS228" s="1"/>
      <c r="FT228" s="1"/>
      <c r="FU228" s="1"/>
      <c r="FV228" s="1"/>
      <c r="FW228" s="1"/>
      <c r="FX228" s="1"/>
      <c r="FY228" s="1"/>
      <c r="FZ228" s="1"/>
      <c r="GA228" s="1"/>
      <c r="GB228" s="1"/>
      <c r="GC228" s="1"/>
      <c r="GD228" s="1"/>
      <c r="GE228" s="1"/>
      <c r="GF228" s="1"/>
      <c r="GG228" s="1"/>
      <c r="GH228" s="1"/>
      <c r="GI228" s="1"/>
      <c r="GJ228" s="1"/>
      <c r="GK228" s="1"/>
      <c r="GL228" s="1"/>
      <c r="GM228" s="1"/>
      <c r="GN228" s="1"/>
      <c r="GO228" s="1"/>
      <c r="GP228" s="1"/>
      <c r="GQ228" s="1"/>
      <c r="GR228" s="1"/>
      <c r="GS228" s="1"/>
      <c r="GT228" s="1"/>
      <c r="GU228" s="1"/>
      <c r="GV228" s="1"/>
      <c r="GW228" s="1"/>
      <c r="GX228" s="1"/>
      <c r="GY228" s="1"/>
      <c r="GZ228" s="1"/>
      <c r="HA228" s="1"/>
      <c r="HB228" s="1"/>
      <c r="HC228" s="1"/>
      <c r="HD228" s="1"/>
      <c r="HE228" s="1"/>
      <c r="HF228" s="1"/>
      <c r="HG228" s="1"/>
      <c r="HH228" s="1"/>
      <c r="HI228" s="1"/>
      <c r="HJ228" s="1"/>
      <c r="HK228" s="1"/>
      <c r="HL228" s="1"/>
      <c r="HM228" s="1"/>
      <c r="HN228" s="1"/>
      <c r="HO228" s="1"/>
      <c r="HP228" s="1"/>
      <c r="HQ228" s="1"/>
      <c r="HR228" s="1"/>
      <c r="HS228" s="1"/>
      <c r="HT228" s="1"/>
      <c r="HU228" s="1"/>
      <c r="HV228" s="1"/>
      <c r="HW228" s="1"/>
      <c r="HX228" s="1"/>
      <c r="HY228" s="1"/>
      <c r="HZ228" s="1"/>
      <c r="IA228" s="1"/>
      <c r="IB228" s="1"/>
      <c r="IC228" s="1"/>
      <c r="ID228" s="1"/>
      <c r="IE228" s="1"/>
      <c r="IF228" s="1"/>
      <c r="IG228" s="1"/>
      <c r="IH228" s="1"/>
      <c r="II228" s="1"/>
      <c r="IJ228" s="1"/>
      <c r="IK228" s="1"/>
      <c r="IL228" s="1"/>
      <c r="IM228" s="1"/>
      <c r="IN228" s="1"/>
      <c r="IO228" s="1"/>
      <c r="IP228" s="1"/>
      <c r="IQ228" s="1"/>
    </row>
    <row r="229" s="3" customFormat="1" customHeight="1" spans="1:251">
      <c r="A229" s="19" t="s">
        <v>403</v>
      </c>
      <c r="B229" s="20" t="s">
        <v>142</v>
      </c>
      <c r="C229" s="34" t="s">
        <v>143</v>
      </c>
      <c r="D229" s="22" t="s">
        <v>33</v>
      </c>
      <c r="E229" s="22" t="s">
        <v>33</v>
      </c>
      <c r="F229" s="22" t="s">
        <v>33</v>
      </c>
      <c r="G229" s="23" t="s">
        <v>144</v>
      </c>
      <c r="H229" s="24"/>
      <c r="I229" s="93"/>
      <c r="J229" s="94">
        <v>130</v>
      </c>
      <c r="K229" s="94">
        <v>130</v>
      </c>
      <c r="L229" s="95">
        <v>130</v>
      </c>
      <c r="M229" s="94">
        <v>130</v>
      </c>
      <c r="N229" s="94">
        <v>130</v>
      </c>
      <c r="O229" s="94">
        <v>130</v>
      </c>
      <c r="P229" s="96">
        <v>130</v>
      </c>
      <c r="Q229" s="96">
        <v>130</v>
      </c>
      <c r="R229" s="96">
        <v>130</v>
      </c>
      <c r="S229" s="119">
        <v>14.74</v>
      </c>
      <c r="T229" s="119">
        <v>14.74</v>
      </c>
      <c r="U229" s="119">
        <v>14.74</v>
      </c>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c r="FI229" s="1"/>
      <c r="FJ229" s="1"/>
      <c r="FK229" s="1"/>
      <c r="FL229" s="1"/>
      <c r="FM229" s="1"/>
      <c r="FN229" s="1"/>
      <c r="FO229" s="1"/>
      <c r="FP229" s="1"/>
      <c r="FQ229" s="1"/>
      <c r="FR229" s="1"/>
      <c r="FS229" s="1"/>
      <c r="FT229" s="1"/>
      <c r="FU229" s="1"/>
      <c r="FV229" s="1"/>
      <c r="FW229" s="1"/>
      <c r="FX229" s="1"/>
      <c r="FY229" s="1"/>
      <c r="FZ229" s="1"/>
      <c r="GA229" s="1"/>
      <c r="GB229" s="1"/>
      <c r="GC229" s="1"/>
      <c r="GD229" s="1"/>
      <c r="GE229" s="1"/>
      <c r="GF229" s="1"/>
      <c r="GG229" s="1"/>
      <c r="GH229" s="1"/>
      <c r="GI229" s="1"/>
      <c r="GJ229" s="1"/>
      <c r="GK229" s="1"/>
      <c r="GL229" s="1"/>
      <c r="GM229" s="1"/>
      <c r="GN229" s="1"/>
      <c r="GO229" s="1"/>
      <c r="GP229" s="1"/>
      <c r="GQ229" s="1"/>
      <c r="GR229" s="1"/>
      <c r="GS229" s="1"/>
      <c r="GT229" s="1"/>
      <c r="GU229" s="1"/>
      <c r="GV229" s="1"/>
      <c r="GW229" s="1"/>
      <c r="GX229" s="1"/>
      <c r="GY229" s="1"/>
      <c r="GZ229" s="1"/>
      <c r="HA229" s="1"/>
      <c r="HB229" s="1"/>
      <c r="HC229" s="1"/>
      <c r="HD229" s="1"/>
      <c r="HE229" s="1"/>
      <c r="HF229" s="1"/>
      <c r="HG229" s="1"/>
      <c r="HH229" s="1"/>
      <c r="HI229" s="1"/>
      <c r="HJ229" s="1"/>
      <c r="HK229" s="1"/>
      <c r="HL229" s="1"/>
      <c r="HM229" s="1"/>
      <c r="HN229" s="1"/>
      <c r="HO229" s="1"/>
      <c r="HP229" s="1"/>
      <c r="HQ229" s="1"/>
      <c r="HR229" s="1"/>
      <c r="HS229" s="1"/>
      <c r="HT229" s="1"/>
      <c r="HU229" s="1"/>
      <c r="HV229" s="1"/>
      <c r="HW229" s="1"/>
      <c r="HX229" s="1"/>
      <c r="HY229" s="1"/>
      <c r="HZ229" s="1"/>
      <c r="IA229" s="1"/>
      <c r="IB229" s="1"/>
      <c r="IC229" s="1"/>
      <c r="ID229" s="1"/>
      <c r="IE229" s="1"/>
      <c r="IF229" s="1"/>
      <c r="IG229" s="1"/>
      <c r="IH229" s="1"/>
      <c r="II229" s="1"/>
      <c r="IJ229" s="1"/>
      <c r="IK229" s="1"/>
      <c r="IL229" s="1"/>
      <c r="IM229" s="1"/>
      <c r="IN229" s="1"/>
      <c r="IO229" s="1"/>
      <c r="IP229" s="1"/>
      <c r="IQ229" s="1"/>
    </row>
    <row r="230" s="3" customFormat="1" customHeight="1" spans="1:251">
      <c r="A230" s="166">
        <v>89827</v>
      </c>
      <c r="B230" s="70" t="s">
        <v>405</v>
      </c>
      <c r="C230" s="21" t="s">
        <v>448</v>
      </c>
      <c r="D230" s="166" t="s">
        <v>33</v>
      </c>
      <c r="E230" s="166" t="s">
        <v>33</v>
      </c>
      <c r="F230" s="166" t="s">
        <v>33</v>
      </c>
      <c r="G230" s="23" t="s">
        <v>147</v>
      </c>
      <c r="H230" s="24"/>
      <c r="I230" s="93"/>
      <c r="J230" s="169">
        <v>130</v>
      </c>
      <c r="K230" s="169">
        <v>130</v>
      </c>
      <c r="L230" s="169">
        <v>130</v>
      </c>
      <c r="M230" s="169">
        <v>150</v>
      </c>
      <c r="N230" s="169">
        <v>150</v>
      </c>
      <c r="O230" s="169">
        <v>150</v>
      </c>
      <c r="P230" s="169">
        <v>150</v>
      </c>
      <c r="Q230" s="169">
        <v>150</v>
      </c>
      <c r="R230" s="169">
        <v>150</v>
      </c>
      <c r="S230" s="157">
        <v>30</v>
      </c>
      <c r="T230" s="157">
        <v>30</v>
      </c>
      <c r="U230" s="157">
        <v>30</v>
      </c>
      <c r="V230" s="3" t="s">
        <v>449</v>
      </c>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c r="FI230" s="1"/>
      <c r="FJ230" s="1"/>
      <c r="FK230" s="1"/>
      <c r="FL230" s="1"/>
      <c r="FM230" s="1"/>
      <c r="FN230" s="1"/>
      <c r="FO230" s="1"/>
      <c r="FP230" s="1"/>
      <c r="FQ230" s="1"/>
      <c r="FR230" s="1"/>
      <c r="FS230" s="1"/>
      <c r="FT230" s="1"/>
      <c r="FU230" s="1"/>
      <c r="FV230" s="1"/>
      <c r="FW230" s="1"/>
      <c r="FX230" s="1"/>
      <c r="FY230" s="1"/>
      <c r="FZ230" s="1"/>
      <c r="GA230" s="1"/>
      <c r="GB230" s="1"/>
      <c r="GC230" s="1"/>
      <c r="GD230" s="1"/>
      <c r="GE230" s="1"/>
      <c r="GF230" s="1"/>
      <c r="GG230" s="1"/>
      <c r="GH230" s="1"/>
      <c r="GI230" s="1"/>
      <c r="GJ230" s="1"/>
      <c r="GK230" s="1"/>
      <c r="GL230" s="1"/>
      <c r="GM230" s="1"/>
      <c r="GN230" s="1"/>
      <c r="GO230" s="1"/>
      <c r="GP230" s="1"/>
      <c r="GQ230" s="1"/>
      <c r="GR230" s="1"/>
      <c r="GS230" s="1"/>
      <c r="GT230" s="1"/>
      <c r="GU230" s="1"/>
      <c r="GV230" s="1"/>
      <c r="GW230" s="1"/>
      <c r="GX230" s="1"/>
      <c r="GY230" s="1"/>
      <c r="GZ230" s="1"/>
      <c r="HA230" s="1"/>
      <c r="HB230" s="1"/>
      <c r="HC230" s="1"/>
      <c r="HD230" s="1"/>
      <c r="HE230" s="1"/>
      <c r="HF230" s="1"/>
      <c r="HG230" s="1"/>
      <c r="HH230" s="1"/>
      <c r="HI230" s="1"/>
      <c r="HJ230" s="1"/>
      <c r="HK230" s="1"/>
      <c r="HL230" s="1"/>
      <c r="HM230" s="1"/>
      <c r="HN230" s="1"/>
      <c r="HO230" s="1"/>
      <c r="HP230" s="1"/>
      <c r="HQ230" s="1"/>
      <c r="HR230" s="1"/>
      <c r="HS230" s="1"/>
      <c r="HT230" s="1"/>
      <c r="HU230" s="1"/>
      <c r="HV230" s="1"/>
      <c r="HW230" s="1"/>
      <c r="HX230" s="1"/>
      <c r="HY230" s="1"/>
      <c r="HZ230" s="1"/>
      <c r="IA230" s="1"/>
      <c r="IB230" s="1"/>
      <c r="IC230" s="1"/>
      <c r="ID230" s="1"/>
      <c r="IE230" s="1"/>
      <c r="IF230" s="1"/>
      <c r="IG230" s="1"/>
      <c r="IH230" s="1"/>
      <c r="II230" s="1"/>
      <c r="IJ230" s="1"/>
      <c r="IK230" s="1"/>
      <c r="IL230" s="1"/>
      <c r="IM230" s="1"/>
      <c r="IN230" s="1"/>
      <c r="IO230" s="1"/>
      <c r="IP230" s="1"/>
      <c r="IQ230" s="1"/>
    </row>
    <row r="231" s="3" customFormat="1" customHeight="1" spans="1:251">
      <c r="A231" s="22" t="s">
        <v>450</v>
      </c>
      <c r="B231" s="70" t="s">
        <v>451</v>
      </c>
      <c r="C231" s="21" t="s">
        <v>148</v>
      </c>
      <c r="D231" s="22" t="s">
        <v>33</v>
      </c>
      <c r="E231" s="22" t="s">
        <v>33</v>
      </c>
      <c r="F231" s="22" t="s">
        <v>33</v>
      </c>
      <c r="G231" s="23" t="s">
        <v>149</v>
      </c>
      <c r="H231" s="24"/>
      <c r="I231" s="93"/>
      <c r="J231" s="106">
        <v>99</v>
      </c>
      <c r="K231" s="106">
        <v>99</v>
      </c>
      <c r="L231" s="106">
        <v>99</v>
      </c>
      <c r="M231" s="106">
        <v>99</v>
      </c>
      <c r="N231" s="106">
        <v>99</v>
      </c>
      <c r="O231" s="106">
        <v>99</v>
      </c>
      <c r="P231" s="106">
        <v>99</v>
      </c>
      <c r="Q231" s="106">
        <v>99</v>
      </c>
      <c r="R231" s="106">
        <v>99</v>
      </c>
      <c r="S231" s="121">
        <v>20</v>
      </c>
      <c r="T231" s="121">
        <v>20</v>
      </c>
      <c r="U231" s="121">
        <v>20</v>
      </c>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c r="FI231" s="1"/>
      <c r="FJ231" s="1"/>
      <c r="FK231" s="1"/>
      <c r="FL231" s="1"/>
      <c r="FM231" s="1"/>
      <c r="FN231" s="1"/>
      <c r="FO231" s="1"/>
      <c r="FP231" s="1"/>
      <c r="FQ231" s="1"/>
      <c r="FR231" s="1"/>
      <c r="FS231" s="1"/>
      <c r="FT231" s="1"/>
      <c r="FU231" s="1"/>
      <c r="FV231" s="1"/>
      <c r="FW231" s="1"/>
      <c r="FX231" s="1"/>
      <c r="FY231" s="1"/>
      <c r="FZ231" s="1"/>
      <c r="GA231" s="1"/>
      <c r="GB231" s="1"/>
      <c r="GC231" s="1"/>
      <c r="GD231" s="1"/>
      <c r="GE231" s="1"/>
      <c r="GF231" s="1"/>
      <c r="GG231" s="1"/>
      <c r="GH231" s="1"/>
      <c r="GI231" s="1"/>
      <c r="GJ231" s="1"/>
      <c r="GK231" s="1"/>
      <c r="GL231" s="1"/>
      <c r="GM231" s="1"/>
      <c r="GN231" s="1"/>
      <c r="GO231" s="1"/>
      <c r="GP231" s="1"/>
      <c r="GQ231" s="1"/>
      <c r="GR231" s="1"/>
      <c r="GS231" s="1"/>
      <c r="GT231" s="1"/>
      <c r="GU231" s="1"/>
      <c r="GV231" s="1"/>
      <c r="GW231" s="1"/>
      <c r="GX231" s="1"/>
      <c r="GY231" s="1"/>
      <c r="GZ231" s="1"/>
      <c r="HA231" s="1"/>
      <c r="HB231" s="1"/>
      <c r="HC231" s="1"/>
      <c r="HD231" s="1"/>
      <c r="HE231" s="1"/>
      <c r="HF231" s="1"/>
      <c r="HG231" s="1"/>
      <c r="HH231" s="1"/>
      <c r="HI231" s="1"/>
      <c r="HJ231" s="1"/>
      <c r="HK231" s="1"/>
      <c r="HL231" s="1"/>
      <c r="HM231" s="1"/>
      <c r="HN231" s="1"/>
      <c r="HO231" s="1"/>
      <c r="HP231" s="1"/>
      <c r="HQ231" s="1"/>
      <c r="HR231" s="1"/>
      <c r="HS231" s="1"/>
      <c r="HT231" s="1"/>
      <c r="HU231" s="1"/>
      <c r="HV231" s="1"/>
      <c r="HW231" s="1"/>
      <c r="HX231" s="1"/>
      <c r="HY231" s="1"/>
      <c r="HZ231" s="1"/>
      <c r="IA231" s="1"/>
      <c r="IB231" s="1"/>
      <c r="IC231" s="1"/>
      <c r="ID231" s="1"/>
      <c r="IE231" s="1"/>
      <c r="IF231" s="1"/>
      <c r="IG231" s="1"/>
      <c r="IH231" s="1"/>
      <c r="II231" s="1"/>
      <c r="IJ231" s="1"/>
      <c r="IK231" s="1"/>
      <c r="IL231" s="1"/>
      <c r="IM231" s="1"/>
      <c r="IN231" s="1"/>
      <c r="IO231" s="1"/>
      <c r="IP231" s="1"/>
      <c r="IQ231" s="1"/>
    </row>
    <row r="232" s="3" customFormat="1" customHeight="1" spans="1:251">
      <c r="A232" s="25" t="s">
        <v>408</v>
      </c>
      <c r="B232" s="29" t="s">
        <v>150</v>
      </c>
      <c r="C232" s="27" t="s">
        <v>151</v>
      </c>
      <c r="D232" s="22" t="s">
        <v>33</v>
      </c>
      <c r="E232" s="22" t="s">
        <v>33</v>
      </c>
      <c r="F232" s="22" t="s">
        <v>33</v>
      </c>
      <c r="G232" s="66" t="s">
        <v>409</v>
      </c>
      <c r="H232" s="66"/>
      <c r="I232" s="66"/>
      <c r="J232" s="106">
        <v>70</v>
      </c>
      <c r="K232" s="106">
        <v>70</v>
      </c>
      <c r="L232" s="106">
        <v>70</v>
      </c>
      <c r="M232" s="106">
        <v>70</v>
      </c>
      <c r="N232" s="106">
        <v>70</v>
      </c>
      <c r="O232" s="106">
        <v>70</v>
      </c>
      <c r="P232" s="96">
        <v>80</v>
      </c>
      <c r="Q232" s="96">
        <v>80</v>
      </c>
      <c r="R232" s="96">
        <v>80</v>
      </c>
      <c r="S232" s="119"/>
      <c r="T232" s="119"/>
      <c r="U232" s="119"/>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c r="FI232" s="1"/>
      <c r="FJ232" s="1"/>
      <c r="FK232" s="1"/>
      <c r="FL232" s="1"/>
      <c r="FM232" s="1"/>
      <c r="FN232" s="1"/>
      <c r="FO232" s="1"/>
      <c r="FP232" s="1"/>
      <c r="FQ232" s="1"/>
      <c r="FR232" s="1"/>
      <c r="FS232" s="1"/>
      <c r="FT232" s="1"/>
      <c r="FU232" s="1"/>
      <c r="FV232" s="1"/>
      <c r="FW232" s="1"/>
      <c r="FX232" s="1"/>
      <c r="FY232" s="1"/>
      <c r="FZ232" s="1"/>
      <c r="GA232" s="1"/>
      <c r="GB232" s="1"/>
      <c r="GC232" s="1"/>
      <c r="GD232" s="1"/>
      <c r="GE232" s="1"/>
      <c r="GF232" s="1"/>
      <c r="GG232" s="1"/>
      <c r="GH232" s="1"/>
      <c r="GI232" s="1"/>
      <c r="GJ232" s="1"/>
      <c r="GK232" s="1"/>
      <c r="GL232" s="1"/>
      <c r="GM232" s="1"/>
      <c r="GN232" s="1"/>
      <c r="GO232" s="1"/>
      <c r="GP232" s="1"/>
      <c r="GQ232" s="1"/>
      <c r="GR232" s="1"/>
      <c r="GS232" s="1"/>
      <c r="GT232" s="1"/>
      <c r="GU232" s="1"/>
      <c r="GV232" s="1"/>
      <c r="GW232" s="1"/>
      <c r="GX232" s="1"/>
      <c r="GY232" s="1"/>
      <c r="GZ232" s="1"/>
      <c r="HA232" s="1"/>
      <c r="HB232" s="1"/>
      <c r="HC232" s="1"/>
      <c r="HD232" s="1"/>
      <c r="HE232" s="1"/>
      <c r="HF232" s="1"/>
      <c r="HG232" s="1"/>
      <c r="HH232" s="1"/>
      <c r="HI232" s="1"/>
      <c r="HJ232" s="1"/>
      <c r="HK232" s="1"/>
      <c r="HL232" s="1"/>
      <c r="HM232" s="1"/>
      <c r="HN232" s="1"/>
      <c r="HO232" s="1"/>
      <c r="HP232" s="1"/>
      <c r="HQ232" s="1"/>
      <c r="HR232" s="1"/>
      <c r="HS232" s="1"/>
      <c r="HT232" s="1"/>
      <c r="HU232" s="1"/>
      <c r="HV232" s="1"/>
      <c r="HW232" s="1"/>
      <c r="HX232" s="1"/>
      <c r="HY232" s="1"/>
      <c r="HZ232" s="1"/>
      <c r="IA232" s="1"/>
      <c r="IB232" s="1"/>
      <c r="IC232" s="1"/>
      <c r="ID232" s="1"/>
      <c r="IE232" s="1"/>
      <c r="IF232" s="1"/>
      <c r="IG232" s="1"/>
      <c r="IH232" s="1"/>
      <c r="II232" s="1"/>
      <c r="IJ232" s="1"/>
      <c r="IK232" s="1"/>
      <c r="IL232" s="1"/>
      <c r="IM232" s="1"/>
      <c r="IN232" s="1"/>
      <c r="IO232" s="1"/>
      <c r="IP232" s="1"/>
      <c r="IQ232" s="1"/>
    </row>
    <row r="233" s="3" customFormat="1" customHeight="1" spans="1:21">
      <c r="A233" s="19" t="s">
        <v>410</v>
      </c>
      <c r="B233" s="30"/>
      <c r="C233" s="32" t="s">
        <v>153</v>
      </c>
      <c r="D233" s="22" t="s">
        <v>33</v>
      </c>
      <c r="E233" s="22" t="s">
        <v>33</v>
      </c>
      <c r="F233" s="22" t="s">
        <v>33</v>
      </c>
      <c r="G233" s="66" t="s">
        <v>154</v>
      </c>
      <c r="H233" s="66"/>
      <c r="I233" s="66"/>
      <c r="J233" s="97">
        <v>60</v>
      </c>
      <c r="K233" s="97">
        <v>60</v>
      </c>
      <c r="L233" s="97">
        <v>60</v>
      </c>
      <c r="M233" s="106">
        <v>70</v>
      </c>
      <c r="N233" s="106">
        <v>70</v>
      </c>
      <c r="O233" s="106">
        <v>70</v>
      </c>
      <c r="P233" s="96">
        <v>80</v>
      </c>
      <c r="Q233" s="96">
        <v>80</v>
      </c>
      <c r="R233" s="96">
        <v>80</v>
      </c>
      <c r="S233" s="119"/>
      <c r="T233" s="119"/>
      <c r="U233" s="119"/>
    </row>
    <row r="234" s="3" customFormat="1" customHeight="1" spans="1:21">
      <c r="A234" s="25" t="s">
        <v>411</v>
      </c>
      <c r="B234" s="30"/>
      <c r="C234" s="32" t="s">
        <v>155</v>
      </c>
      <c r="D234" s="22" t="s">
        <v>33</v>
      </c>
      <c r="E234" s="22"/>
      <c r="F234" s="22"/>
      <c r="G234" s="66" t="s">
        <v>156</v>
      </c>
      <c r="H234" s="66"/>
      <c r="I234" s="66"/>
      <c r="J234" s="94">
        <v>60</v>
      </c>
      <c r="K234" s="106"/>
      <c r="L234" s="106"/>
      <c r="M234" s="94">
        <v>60</v>
      </c>
      <c r="N234" s="106"/>
      <c r="O234" s="106"/>
      <c r="P234" s="96">
        <v>60</v>
      </c>
      <c r="Q234" s="96"/>
      <c r="R234" s="96"/>
      <c r="S234" s="119"/>
      <c r="T234" s="119"/>
      <c r="U234" s="119"/>
    </row>
    <row r="235" s="3" customFormat="1" customHeight="1" spans="1:21">
      <c r="A235" s="25" t="s">
        <v>412</v>
      </c>
      <c r="B235" s="30"/>
      <c r="C235" s="32" t="s">
        <v>157</v>
      </c>
      <c r="D235" s="27"/>
      <c r="E235" s="22" t="s">
        <v>33</v>
      </c>
      <c r="F235" s="22" t="s">
        <v>33</v>
      </c>
      <c r="G235" s="66" t="s">
        <v>413</v>
      </c>
      <c r="H235" s="66"/>
      <c r="I235" s="66"/>
      <c r="J235" s="106"/>
      <c r="K235" s="97">
        <v>80</v>
      </c>
      <c r="L235" s="97">
        <v>80</v>
      </c>
      <c r="M235" s="106"/>
      <c r="N235" s="97">
        <v>80</v>
      </c>
      <c r="O235" s="97">
        <v>80</v>
      </c>
      <c r="P235" s="96"/>
      <c r="Q235" s="96">
        <v>100</v>
      </c>
      <c r="R235" s="96">
        <v>100</v>
      </c>
      <c r="S235" s="119"/>
      <c r="T235" s="119"/>
      <c r="U235" s="119"/>
    </row>
    <row r="236" s="3" customFormat="1" customHeight="1" spans="1:21">
      <c r="A236" s="25" t="s">
        <v>414</v>
      </c>
      <c r="B236" s="30"/>
      <c r="C236" s="32" t="s">
        <v>159</v>
      </c>
      <c r="D236" s="27"/>
      <c r="E236" s="22" t="s">
        <v>33</v>
      </c>
      <c r="F236" s="22"/>
      <c r="G236" s="66" t="s">
        <v>415</v>
      </c>
      <c r="H236" s="66"/>
      <c r="I236" s="66"/>
      <c r="J236" s="106"/>
      <c r="K236" s="97">
        <v>60</v>
      </c>
      <c r="L236" s="98"/>
      <c r="M236" s="106"/>
      <c r="N236" s="97">
        <v>80</v>
      </c>
      <c r="O236" s="97"/>
      <c r="P236" s="96"/>
      <c r="Q236" s="96">
        <v>80</v>
      </c>
      <c r="R236" s="96"/>
      <c r="S236" s="119"/>
      <c r="T236" s="119"/>
      <c r="U236" s="119"/>
    </row>
    <row r="237" s="3" customFormat="1" customHeight="1" spans="1:21">
      <c r="A237" s="25" t="s">
        <v>416</v>
      </c>
      <c r="B237" s="30"/>
      <c r="C237" s="34" t="s">
        <v>161</v>
      </c>
      <c r="D237" s="27"/>
      <c r="E237" s="27"/>
      <c r="F237" s="22" t="s">
        <v>33</v>
      </c>
      <c r="G237" s="66" t="s">
        <v>415</v>
      </c>
      <c r="H237" s="66"/>
      <c r="I237" s="66"/>
      <c r="J237" s="106"/>
      <c r="K237" s="106"/>
      <c r="L237" s="98">
        <v>60</v>
      </c>
      <c r="M237" s="106"/>
      <c r="N237" s="106"/>
      <c r="O237" s="97">
        <v>80</v>
      </c>
      <c r="P237" s="96"/>
      <c r="Q237" s="96"/>
      <c r="R237" s="96">
        <v>80</v>
      </c>
      <c r="S237" s="119"/>
      <c r="T237" s="119"/>
      <c r="U237" s="119"/>
    </row>
    <row r="238" s="3" customFormat="1" customHeight="1" spans="1:22">
      <c r="A238" s="22">
        <v>89815</v>
      </c>
      <c r="B238" s="26" t="s">
        <v>164</v>
      </c>
      <c r="C238" s="140" t="s">
        <v>165</v>
      </c>
      <c r="D238" s="22" t="s">
        <v>33</v>
      </c>
      <c r="E238" s="22" t="s">
        <v>33</v>
      </c>
      <c r="F238" s="22" t="s">
        <v>33</v>
      </c>
      <c r="G238" s="141" t="s">
        <v>166</v>
      </c>
      <c r="H238" s="141"/>
      <c r="I238" s="141"/>
      <c r="J238" s="106">
        <v>50</v>
      </c>
      <c r="K238" s="106">
        <v>50</v>
      </c>
      <c r="L238" s="106">
        <v>50</v>
      </c>
      <c r="M238" s="106">
        <v>50</v>
      </c>
      <c r="N238" s="106">
        <v>50</v>
      </c>
      <c r="O238" s="106">
        <v>50</v>
      </c>
      <c r="P238" s="106">
        <v>50</v>
      </c>
      <c r="Q238" s="106">
        <v>50</v>
      </c>
      <c r="R238" s="106">
        <v>50</v>
      </c>
      <c r="S238" s="121"/>
      <c r="T238" s="121"/>
      <c r="U238" s="121"/>
      <c r="V238" s="120" t="s">
        <v>370</v>
      </c>
    </row>
    <row r="239" s="3" customFormat="1" customHeight="1" spans="1:22">
      <c r="A239" s="83">
        <v>89794</v>
      </c>
      <c r="B239" s="124" t="s">
        <v>498</v>
      </c>
      <c r="C239" s="81" t="s">
        <v>499</v>
      </c>
      <c r="D239" s="83" t="s">
        <v>33</v>
      </c>
      <c r="E239" s="83" t="s">
        <v>33</v>
      </c>
      <c r="F239" s="83" t="s">
        <v>33</v>
      </c>
      <c r="G239" s="143" t="s">
        <v>237</v>
      </c>
      <c r="H239" s="144"/>
      <c r="I239" s="155"/>
      <c r="J239" s="147">
        <v>0</v>
      </c>
      <c r="K239" s="147">
        <v>0</v>
      </c>
      <c r="L239" s="147">
        <v>0</v>
      </c>
      <c r="M239" s="147">
        <v>0</v>
      </c>
      <c r="N239" s="147">
        <v>0</v>
      </c>
      <c r="O239" s="147">
        <v>0</v>
      </c>
      <c r="P239" s="147">
        <v>0</v>
      </c>
      <c r="Q239" s="147">
        <v>0</v>
      </c>
      <c r="R239" s="147">
        <v>0</v>
      </c>
      <c r="S239" s="121"/>
      <c r="T239" s="121"/>
      <c r="U239" s="121"/>
      <c r="V239" s="120" t="s">
        <v>500</v>
      </c>
    </row>
    <row r="240" s="3" customFormat="1" customHeight="1" spans="1:251">
      <c r="A240" s="19" t="s">
        <v>452</v>
      </c>
      <c r="B240" s="29" t="s">
        <v>418</v>
      </c>
      <c r="C240" s="34" t="s">
        <v>453</v>
      </c>
      <c r="D240" s="22" t="s">
        <v>33</v>
      </c>
      <c r="E240" s="22" t="s">
        <v>33</v>
      </c>
      <c r="F240" s="22" t="s">
        <v>33</v>
      </c>
      <c r="G240" s="167" t="s">
        <v>169</v>
      </c>
      <c r="H240" s="168"/>
      <c r="I240" s="170"/>
      <c r="J240" s="97">
        <v>100</v>
      </c>
      <c r="K240" s="97">
        <v>100</v>
      </c>
      <c r="L240" s="98">
        <v>100</v>
      </c>
      <c r="M240" s="97">
        <v>100</v>
      </c>
      <c r="N240" s="97">
        <v>100</v>
      </c>
      <c r="O240" s="97">
        <v>100</v>
      </c>
      <c r="P240" s="96">
        <v>120</v>
      </c>
      <c r="Q240" s="96">
        <v>120</v>
      </c>
      <c r="R240" s="96">
        <v>120</v>
      </c>
      <c r="S240" s="119"/>
      <c r="T240" s="119"/>
      <c r="U240" s="119"/>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c r="FI240" s="1"/>
      <c r="FJ240" s="1"/>
      <c r="FK240" s="1"/>
      <c r="FL240" s="1"/>
      <c r="FM240" s="1"/>
      <c r="FN240" s="1"/>
      <c r="FO240" s="1"/>
      <c r="FP240" s="1"/>
      <c r="FQ240" s="1"/>
      <c r="FR240" s="1"/>
      <c r="FS240" s="1"/>
      <c r="FT240" s="1"/>
      <c r="FU240" s="1"/>
      <c r="FV240" s="1"/>
      <c r="FW240" s="1"/>
      <c r="FX240" s="1"/>
      <c r="FY240" s="1"/>
      <c r="FZ240" s="1"/>
      <c r="GA240" s="1"/>
      <c r="GB240" s="1"/>
      <c r="GC240" s="1"/>
      <c r="GD240" s="1"/>
      <c r="GE240" s="1"/>
      <c r="GF240" s="1"/>
      <c r="GG240" s="1"/>
      <c r="GH240" s="1"/>
      <c r="GI240" s="1"/>
      <c r="GJ240" s="1"/>
      <c r="GK240" s="1"/>
      <c r="GL240" s="1"/>
      <c r="GM240" s="1"/>
      <c r="GN240" s="1"/>
      <c r="GO240" s="1"/>
      <c r="GP240" s="1"/>
      <c r="GQ240" s="1"/>
      <c r="GR240" s="1"/>
      <c r="GS240" s="1"/>
      <c r="GT240" s="1"/>
      <c r="GU240" s="1"/>
      <c r="GV240" s="1"/>
      <c r="GW240" s="1"/>
      <c r="GX240" s="1"/>
      <c r="GY240" s="1"/>
      <c r="GZ240" s="1"/>
      <c r="HA240" s="1"/>
      <c r="HB240" s="1"/>
      <c r="HC240" s="1"/>
      <c r="HD240" s="1"/>
      <c r="HE240" s="1"/>
      <c r="HF240" s="1"/>
      <c r="HG240" s="1"/>
      <c r="HH240" s="1"/>
      <c r="HI240" s="1"/>
      <c r="HJ240" s="1"/>
      <c r="HK240" s="1"/>
      <c r="HL240" s="1"/>
      <c r="HM240" s="1"/>
      <c r="HN240" s="1"/>
      <c r="HO240" s="1"/>
      <c r="HP240" s="1"/>
      <c r="HQ240" s="1"/>
      <c r="HR240" s="1"/>
      <c r="HS240" s="1"/>
      <c r="HT240" s="1"/>
      <c r="HU240" s="1"/>
      <c r="HV240" s="1"/>
      <c r="HW240" s="1"/>
      <c r="HX240" s="1"/>
      <c r="HY240" s="1"/>
      <c r="HZ240" s="1"/>
      <c r="IA240" s="1"/>
      <c r="IB240" s="1"/>
      <c r="IC240" s="1"/>
      <c r="ID240" s="1"/>
      <c r="IE240" s="1"/>
      <c r="IF240" s="1"/>
      <c r="IG240" s="1"/>
      <c r="IH240" s="1"/>
      <c r="II240" s="1"/>
      <c r="IJ240" s="1"/>
      <c r="IK240" s="1"/>
      <c r="IL240" s="1"/>
      <c r="IM240" s="1"/>
      <c r="IN240" s="1"/>
      <c r="IO240" s="1"/>
      <c r="IP240" s="1"/>
      <c r="IQ240" s="1"/>
    </row>
    <row r="241" s="3" customFormat="1" customHeight="1" spans="1:21">
      <c r="A241" s="19" t="s">
        <v>421</v>
      </c>
      <c r="B241" s="33" t="s">
        <v>171</v>
      </c>
      <c r="C241" s="69" t="s">
        <v>172</v>
      </c>
      <c r="D241" s="22" t="s">
        <v>33</v>
      </c>
      <c r="E241" s="22" t="s">
        <v>33</v>
      </c>
      <c r="F241" s="22" t="s">
        <v>33</v>
      </c>
      <c r="G241" s="23" t="s">
        <v>173</v>
      </c>
      <c r="H241" s="24"/>
      <c r="I241" s="93"/>
      <c r="J241" s="97">
        <v>50</v>
      </c>
      <c r="K241" s="97">
        <v>50</v>
      </c>
      <c r="L241" s="98">
        <v>50</v>
      </c>
      <c r="M241" s="97">
        <v>60</v>
      </c>
      <c r="N241" s="97">
        <v>60</v>
      </c>
      <c r="O241" s="97">
        <v>60</v>
      </c>
      <c r="P241" s="96">
        <v>80</v>
      </c>
      <c r="Q241" s="96">
        <v>80</v>
      </c>
      <c r="R241" s="96">
        <v>80</v>
      </c>
      <c r="S241" s="119"/>
      <c r="T241" s="119"/>
      <c r="U241" s="119"/>
    </row>
    <row r="242" s="4" customFormat="1" customHeight="1" spans="1:22">
      <c r="A242" s="83">
        <v>89834</v>
      </c>
      <c r="B242" s="139" t="s">
        <v>244</v>
      </c>
      <c r="C242" s="138" t="s">
        <v>244</v>
      </c>
      <c r="D242" s="83" t="s">
        <v>33</v>
      </c>
      <c r="E242" s="83" t="s">
        <v>33</v>
      </c>
      <c r="F242" s="83" t="s">
        <v>33</v>
      </c>
      <c r="G242" s="84" t="s">
        <v>245</v>
      </c>
      <c r="H242" s="85"/>
      <c r="I242" s="115"/>
      <c r="J242" s="147">
        <v>3600</v>
      </c>
      <c r="K242" s="147">
        <v>3600</v>
      </c>
      <c r="L242" s="147">
        <v>3600</v>
      </c>
      <c r="M242" s="147">
        <v>3600</v>
      </c>
      <c r="N242" s="147">
        <v>3600</v>
      </c>
      <c r="O242" s="147">
        <v>3600</v>
      </c>
      <c r="P242" s="147">
        <v>3600</v>
      </c>
      <c r="Q242" s="147">
        <v>3600</v>
      </c>
      <c r="R242" s="147">
        <v>3600</v>
      </c>
      <c r="S242" s="171"/>
      <c r="T242" s="171"/>
      <c r="U242" s="171"/>
      <c r="V242" s="172"/>
    </row>
    <row r="243" s="3" customFormat="1" customHeight="1" spans="1:22">
      <c r="A243" s="83" t="s">
        <v>501</v>
      </c>
      <c r="B243" s="124" t="s">
        <v>455</v>
      </c>
      <c r="C243" s="81" t="s">
        <v>255</v>
      </c>
      <c r="D243" s="83" t="s">
        <v>33</v>
      </c>
      <c r="E243" s="83" t="s">
        <v>33</v>
      </c>
      <c r="F243" s="83" t="s">
        <v>33</v>
      </c>
      <c r="G243" s="146" t="s">
        <v>256</v>
      </c>
      <c r="H243" s="146"/>
      <c r="I243" s="146"/>
      <c r="J243" s="147">
        <v>999</v>
      </c>
      <c r="K243" s="147">
        <v>999</v>
      </c>
      <c r="L243" s="147">
        <v>999</v>
      </c>
      <c r="M243" s="147">
        <v>999</v>
      </c>
      <c r="N243" s="147">
        <v>999</v>
      </c>
      <c r="O243" s="147">
        <v>999</v>
      </c>
      <c r="P243" s="147">
        <v>999</v>
      </c>
      <c r="Q243" s="147">
        <v>999</v>
      </c>
      <c r="R243" s="147">
        <v>999</v>
      </c>
      <c r="S243" s="156">
        <v>330</v>
      </c>
      <c r="T243" s="156">
        <v>330</v>
      </c>
      <c r="U243" s="156">
        <v>330</v>
      </c>
      <c r="V243" s="158" t="s">
        <v>458</v>
      </c>
    </row>
    <row r="244" s="4" customFormat="1" customHeight="1" spans="1:22">
      <c r="A244" s="22" t="s">
        <v>422</v>
      </c>
      <c r="B244" s="70" t="s">
        <v>174</v>
      </c>
      <c r="C244" s="21" t="s">
        <v>175</v>
      </c>
      <c r="D244" s="22" t="s">
        <v>33</v>
      </c>
      <c r="E244" s="22" t="s">
        <v>33</v>
      </c>
      <c r="F244" s="22" t="s">
        <v>33</v>
      </c>
      <c r="G244" s="23"/>
      <c r="H244" s="24"/>
      <c r="I244" s="93"/>
      <c r="J244" s="106">
        <v>30</v>
      </c>
      <c r="K244" s="106">
        <v>30</v>
      </c>
      <c r="L244" s="106">
        <v>30</v>
      </c>
      <c r="M244" s="106">
        <v>30</v>
      </c>
      <c r="N244" s="106">
        <v>30</v>
      </c>
      <c r="O244" s="106">
        <v>30</v>
      </c>
      <c r="P244" s="106">
        <v>30</v>
      </c>
      <c r="Q244" s="106">
        <v>30</v>
      </c>
      <c r="R244" s="106">
        <v>30</v>
      </c>
      <c r="S244" s="121"/>
      <c r="T244" s="121"/>
      <c r="U244" s="121"/>
      <c r="V244" s="3"/>
    </row>
    <row r="245" s="3" customFormat="1" customHeight="1" spans="1:21">
      <c r="A245" s="22" t="s">
        <v>423</v>
      </c>
      <c r="B245" s="26" t="s">
        <v>185</v>
      </c>
      <c r="C245" s="21" t="s">
        <v>424</v>
      </c>
      <c r="D245" s="22" t="s">
        <v>33</v>
      </c>
      <c r="E245" s="22" t="s">
        <v>33</v>
      </c>
      <c r="F245" s="22" t="s">
        <v>33</v>
      </c>
      <c r="G245" s="71"/>
      <c r="H245" s="71"/>
      <c r="I245" s="71"/>
      <c r="J245" s="106">
        <v>20</v>
      </c>
      <c r="K245" s="106">
        <v>20</v>
      </c>
      <c r="L245" s="106">
        <v>20</v>
      </c>
      <c r="M245" s="106">
        <v>20</v>
      </c>
      <c r="N245" s="106">
        <v>20</v>
      </c>
      <c r="O245" s="106">
        <v>20</v>
      </c>
      <c r="P245" s="106">
        <v>20</v>
      </c>
      <c r="Q245" s="106">
        <v>20</v>
      </c>
      <c r="R245" s="106">
        <v>20</v>
      </c>
      <c r="S245" s="121"/>
      <c r="T245" s="121"/>
      <c r="U245" s="121"/>
    </row>
    <row r="246" s="1" customFormat="1" customHeight="1" spans="1:18">
      <c r="A246" s="25" t="s">
        <v>425</v>
      </c>
      <c r="B246" s="72" t="s">
        <v>176</v>
      </c>
      <c r="C246" s="73"/>
      <c r="D246" s="22" t="s">
        <v>33</v>
      </c>
      <c r="E246" s="22" t="s">
        <v>33</v>
      </c>
      <c r="F246" s="22" t="s">
        <v>33</v>
      </c>
      <c r="G246" s="23"/>
      <c r="H246" s="24"/>
      <c r="I246" s="93"/>
      <c r="J246" s="106">
        <v>0</v>
      </c>
      <c r="K246" s="106">
        <v>0</v>
      </c>
      <c r="L246" s="106">
        <v>0</v>
      </c>
      <c r="M246" s="106">
        <v>0</v>
      </c>
      <c r="N246" s="106">
        <v>0</v>
      </c>
      <c r="O246" s="106">
        <v>0</v>
      </c>
      <c r="P246" s="106">
        <v>0</v>
      </c>
      <c r="Q246" s="106">
        <v>0</v>
      </c>
      <c r="R246" s="106">
        <v>0</v>
      </c>
    </row>
    <row r="247" s="1" customFormat="1" customHeight="1" spans="1:18">
      <c r="A247" s="25" t="s">
        <v>426</v>
      </c>
      <c r="B247" s="72" t="s">
        <v>177</v>
      </c>
      <c r="C247" s="73"/>
      <c r="D247" s="22" t="s">
        <v>33</v>
      </c>
      <c r="E247" s="22" t="s">
        <v>33</v>
      </c>
      <c r="F247" s="22" t="s">
        <v>33</v>
      </c>
      <c r="G247" s="23"/>
      <c r="H247" s="24"/>
      <c r="I247" s="93"/>
      <c r="J247" s="106">
        <v>0</v>
      </c>
      <c r="K247" s="106">
        <v>0</v>
      </c>
      <c r="L247" s="106">
        <v>0</v>
      </c>
      <c r="M247" s="106">
        <v>0</v>
      </c>
      <c r="N247" s="106">
        <v>0</v>
      </c>
      <c r="O247" s="106">
        <v>0</v>
      </c>
      <c r="P247" s="106">
        <v>0</v>
      </c>
      <c r="Q247" s="106">
        <v>0</v>
      </c>
      <c r="R247" s="106">
        <v>0</v>
      </c>
    </row>
    <row r="248" s="1" customFormat="1" customHeight="1" spans="1:18">
      <c r="A248" s="25" t="s">
        <v>427</v>
      </c>
      <c r="B248" s="72" t="s">
        <v>178</v>
      </c>
      <c r="C248" s="73"/>
      <c r="D248" s="22" t="s">
        <v>33</v>
      </c>
      <c r="E248" s="22" t="s">
        <v>33</v>
      </c>
      <c r="F248" s="22" t="s">
        <v>33</v>
      </c>
      <c r="G248" s="23"/>
      <c r="H248" s="24"/>
      <c r="I248" s="93"/>
      <c r="J248" s="106">
        <v>0</v>
      </c>
      <c r="K248" s="106">
        <v>0</v>
      </c>
      <c r="L248" s="106">
        <v>0</v>
      </c>
      <c r="M248" s="106">
        <v>0</v>
      </c>
      <c r="N248" s="106">
        <v>0</v>
      </c>
      <c r="O248" s="106">
        <v>0</v>
      </c>
      <c r="P248" s="106">
        <v>0</v>
      </c>
      <c r="Q248" s="106">
        <v>0</v>
      </c>
      <c r="R248" s="106">
        <v>0</v>
      </c>
    </row>
    <row r="249" s="1" customFormat="1" customHeight="1" spans="1:21">
      <c r="A249" s="6"/>
      <c r="B249" s="74"/>
      <c r="C249" s="75" t="s">
        <v>200</v>
      </c>
      <c r="D249" s="76">
        <v>5888</v>
      </c>
      <c r="E249" s="76">
        <v>5888</v>
      </c>
      <c r="F249" s="76">
        <v>5888</v>
      </c>
      <c r="G249" s="74"/>
      <c r="H249" s="74"/>
      <c r="I249" s="114" t="s">
        <v>428</v>
      </c>
      <c r="J249" s="76">
        <f t="shared" ref="J249:U249" si="12">SUM(J204:J248)</f>
        <v>6285</v>
      </c>
      <c r="K249" s="76">
        <f t="shared" si="12"/>
        <v>6365</v>
      </c>
      <c r="L249" s="76">
        <f t="shared" si="12"/>
        <v>6485</v>
      </c>
      <c r="M249" s="76">
        <f t="shared" si="12"/>
        <v>6375</v>
      </c>
      <c r="N249" s="76">
        <f t="shared" si="12"/>
        <v>6475</v>
      </c>
      <c r="O249" s="76">
        <f t="shared" si="12"/>
        <v>6675</v>
      </c>
      <c r="P249" s="76">
        <f t="shared" si="12"/>
        <v>6552</v>
      </c>
      <c r="Q249" s="76">
        <f t="shared" si="12"/>
        <v>6672</v>
      </c>
      <c r="R249" s="76">
        <f t="shared" si="12"/>
        <v>6902</v>
      </c>
      <c r="S249" s="1">
        <f t="shared" si="12"/>
        <v>448.78</v>
      </c>
      <c r="T249" s="1">
        <f t="shared" si="12"/>
        <v>448.78</v>
      </c>
      <c r="U249" s="1">
        <f t="shared" si="12"/>
        <v>460.28</v>
      </c>
    </row>
    <row r="250" s="1" customFormat="1" customHeight="1" spans="1:21">
      <c r="A250" s="6"/>
      <c r="B250" s="74"/>
      <c r="C250" s="75" t="s">
        <v>429</v>
      </c>
      <c r="D250" s="77">
        <f>D461</f>
        <v>0.312277910368602</v>
      </c>
      <c r="E250" s="77">
        <f>D462</f>
        <v>0.308352971982194</v>
      </c>
      <c r="F250" s="77">
        <f>D463</f>
        <v>0.302647134412747</v>
      </c>
      <c r="G250" s="74"/>
      <c r="H250" s="74"/>
      <c r="I250" s="114" t="s">
        <v>430</v>
      </c>
      <c r="J250" s="76">
        <f t="shared" ref="J250:R250" si="13">J249*3</f>
        <v>18855</v>
      </c>
      <c r="K250" s="76">
        <f t="shared" si="13"/>
        <v>19095</v>
      </c>
      <c r="L250" s="76">
        <f t="shared" si="13"/>
        <v>19455</v>
      </c>
      <c r="M250" s="76">
        <f t="shared" si="13"/>
        <v>19125</v>
      </c>
      <c r="N250" s="76">
        <f t="shared" si="13"/>
        <v>19425</v>
      </c>
      <c r="O250" s="76">
        <f t="shared" si="13"/>
        <v>20025</v>
      </c>
      <c r="P250" s="76">
        <f t="shared" si="13"/>
        <v>19656</v>
      </c>
      <c r="Q250" s="76">
        <f t="shared" si="13"/>
        <v>20016</v>
      </c>
      <c r="R250" s="76">
        <f t="shared" si="13"/>
        <v>20706</v>
      </c>
      <c r="S250" s="77">
        <f t="shared" ref="S250:U250" si="14">S249/D249</f>
        <v>0.0762194293478261</v>
      </c>
      <c r="T250" s="77">
        <f t="shared" si="14"/>
        <v>0.0762194293478261</v>
      </c>
      <c r="U250" s="77">
        <f t="shared" si="14"/>
        <v>0.0781725543478261</v>
      </c>
    </row>
    <row r="251" s="2" customFormat="1" customHeight="1" spans="1:21">
      <c r="A251" s="14" t="s">
        <v>503</v>
      </c>
      <c r="B251" s="15"/>
      <c r="C251" s="15"/>
      <c r="D251" s="15"/>
      <c r="E251" s="15"/>
      <c r="F251" s="15"/>
      <c r="G251" s="15"/>
      <c r="H251" s="15"/>
      <c r="I251" s="87"/>
      <c r="J251" s="14" t="s">
        <v>306</v>
      </c>
      <c r="K251" s="15"/>
      <c r="L251" s="15"/>
      <c r="M251" s="88" t="s">
        <v>352</v>
      </c>
      <c r="N251" s="89"/>
      <c r="O251" s="89"/>
      <c r="P251" s="14" t="s">
        <v>309</v>
      </c>
      <c r="Q251" s="15"/>
      <c r="R251" s="15"/>
      <c r="S251" s="88" t="s">
        <v>353</v>
      </c>
      <c r="T251" s="89"/>
      <c r="U251" s="89"/>
    </row>
    <row r="252" s="1" customFormat="1" customHeight="1" spans="1:21">
      <c r="A252" s="16" t="s">
        <v>354</v>
      </c>
      <c r="B252" s="17" t="s">
        <v>25</v>
      </c>
      <c r="C252" s="17"/>
      <c r="D252" s="17" t="s">
        <v>26</v>
      </c>
      <c r="E252" s="18" t="s">
        <v>355</v>
      </c>
      <c r="F252" s="18"/>
      <c r="G252" s="17" t="s">
        <v>28</v>
      </c>
      <c r="H252" s="17"/>
      <c r="I252" s="17"/>
      <c r="J252" s="90" t="s">
        <v>26</v>
      </c>
      <c r="K252" s="90" t="s">
        <v>356</v>
      </c>
      <c r="L252" s="91" t="s">
        <v>357</v>
      </c>
      <c r="M252" s="90" t="s">
        <v>26</v>
      </c>
      <c r="N252" s="90" t="s">
        <v>356</v>
      </c>
      <c r="O252" s="91" t="s">
        <v>357</v>
      </c>
      <c r="P252" s="90" t="s">
        <v>26</v>
      </c>
      <c r="Q252" s="90" t="s">
        <v>356</v>
      </c>
      <c r="R252" s="91" t="s">
        <v>357</v>
      </c>
      <c r="S252" s="90" t="s">
        <v>26</v>
      </c>
      <c r="T252" s="90" t="s">
        <v>356</v>
      </c>
      <c r="U252" s="91" t="s">
        <v>357</v>
      </c>
    </row>
    <row r="253" s="1" customFormat="1" customHeight="1" spans="1:21">
      <c r="A253" s="16"/>
      <c r="B253" s="17"/>
      <c r="C253" s="17"/>
      <c r="D253" s="17"/>
      <c r="E253" s="17" t="s">
        <v>358</v>
      </c>
      <c r="F253" s="17" t="s">
        <v>359</v>
      </c>
      <c r="G253" s="17"/>
      <c r="H253" s="17"/>
      <c r="I253" s="17"/>
      <c r="J253" s="90"/>
      <c r="K253" s="90"/>
      <c r="L253" s="92"/>
      <c r="M253" s="90"/>
      <c r="N253" s="90"/>
      <c r="O253" s="92"/>
      <c r="P253" s="90"/>
      <c r="Q253" s="90"/>
      <c r="R253" s="92"/>
      <c r="S253" s="90"/>
      <c r="T253" s="90"/>
      <c r="U253" s="92"/>
    </row>
    <row r="254" s="3" customFormat="1" customHeight="1" spans="1:21">
      <c r="A254" s="19" t="s">
        <v>360</v>
      </c>
      <c r="B254" s="20" t="s">
        <v>31</v>
      </c>
      <c r="C254" s="21" t="s">
        <v>32</v>
      </c>
      <c r="D254" s="22" t="s">
        <v>33</v>
      </c>
      <c r="E254" s="22" t="s">
        <v>33</v>
      </c>
      <c r="F254" s="22" t="s">
        <v>33</v>
      </c>
      <c r="G254" s="23" t="s">
        <v>34</v>
      </c>
      <c r="H254" s="24"/>
      <c r="I254" s="93"/>
      <c r="J254" s="94">
        <v>10</v>
      </c>
      <c r="K254" s="94">
        <v>10</v>
      </c>
      <c r="L254" s="95">
        <v>10</v>
      </c>
      <c r="M254" s="94">
        <v>10</v>
      </c>
      <c r="N254" s="94">
        <v>10</v>
      </c>
      <c r="O254" s="94">
        <v>10</v>
      </c>
      <c r="P254" s="96">
        <v>10</v>
      </c>
      <c r="Q254" s="96">
        <v>10</v>
      </c>
      <c r="R254" s="96">
        <v>10</v>
      </c>
      <c r="S254" s="119"/>
      <c r="T254" s="119"/>
      <c r="U254" s="119"/>
    </row>
    <row r="255" s="3" customFormat="1" customHeight="1" spans="1:21">
      <c r="A255" s="25" t="s">
        <v>361</v>
      </c>
      <c r="B255" s="26" t="s">
        <v>35</v>
      </c>
      <c r="C255" s="27" t="s">
        <v>36</v>
      </c>
      <c r="D255" s="22" t="s">
        <v>33</v>
      </c>
      <c r="E255" s="22" t="s">
        <v>33</v>
      </c>
      <c r="F255" s="22" t="s">
        <v>33</v>
      </c>
      <c r="G255" s="23" t="s">
        <v>37</v>
      </c>
      <c r="H255" s="24"/>
      <c r="I255" s="93"/>
      <c r="J255" s="97">
        <v>10</v>
      </c>
      <c r="K255" s="97">
        <v>10</v>
      </c>
      <c r="L255" s="98">
        <v>10</v>
      </c>
      <c r="M255" s="97">
        <v>15</v>
      </c>
      <c r="N255" s="97">
        <v>15</v>
      </c>
      <c r="O255" s="97">
        <v>15</v>
      </c>
      <c r="P255" s="96">
        <v>15</v>
      </c>
      <c r="Q255" s="96">
        <v>15</v>
      </c>
      <c r="R255" s="96">
        <v>15</v>
      </c>
      <c r="S255" s="119"/>
      <c r="T255" s="119"/>
      <c r="U255" s="119"/>
    </row>
    <row r="256" s="3" customFormat="1" customHeight="1" spans="1:21">
      <c r="A256" s="25" t="s">
        <v>362</v>
      </c>
      <c r="B256" s="26" t="s">
        <v>38</v>
      </c>
      <c r="C256" s="27" t="s">
        <v>39</v>
      </c>
      <c r="D256" s="22" t="s">
        <v>33</v>
      </c>
      <c r="E256" s="22" t="s">
        <v>33</v>
      </c>
      <c r="F256" s="22" t="s">
        <v>33</v>
      </c>
      <c r="G256" s="23" t="s">
        <v>40</v>
      </c>
      <c r="H256" s="24"/>
      <c r="I256" s="93"/>
      <c r="J256" s="97">
        <v>15</v>
      </c>
      <c r="K256" s="97">
        <v>15</v>
      </c>
      <c r="L256" s="98">
        <v>15</v>
      </c>
      <c r="M256" s="97">
        <v>15</v>
      </c>
      <c r="N256" s="97">
        <v>15</v>
      </c>
      <c r="O256" s="97">
        <v>15</v>
      </c>
      <c r="P256" s="96">
        <v>20</v>
      </c>
      <c r="Q256" s="96">
        <v>20</v>
      </c>
      <c r="R256" s="96">
        <v>20</v>
      </c>
      <c r="S256" s="119"/>
      <c r="T256" s="119"/>
      <c r="U256" s="119"/>
    </row>
    <row r="257" s="3" customFormat="1" customHeight="1" spans="1:21">
      <c r="A257" s="28" t="s">
        <v>363</v>
      </c>
      <c r="B257" s="29" t="s">
        <v>41</v>
      </c>
      <c r="C257" s="27" t="s">
        <v>42</v>
      </c>
      <c r="D257" s="22" t="s">
        <v>33</v>
      </c>
      <c r="E257" s="22" t="s">
        <v>33</v>
      </c>
      <c r="F257" s="22" t="s">
        <v>33</v>
      </c>
      <c r="G257" s="23" t="s">
        <v>43</v>
      </c>
      <c r="H257" s="24"/>
      <c r="I257" s="93"/>
      <c r="J257" s="97">
        <v>5</v>
      </c>
      <c r="K257" s="97">
        <v>5</v>
      </c>
      <c r="L257" s="98">
        <v>5</v>
      </c>
      <c r="M257" s="97">
        <v>5</v>
      </c>
      <c r="N257" s="97">
        <v>5</v>
      </c>
      <c r="O257" s="97">
        <v>5</v>
      </c>
      <c r="P257" s="99">
        <v>5</v>
      </c>
      <c r="Q257" s="99">
        <v>5</v>
      </c>
      <c r="R257" s="99">
        <v>5</v>
      </c>
      <c r="S257" s="119"/>
      <c r="T257" s="119"/>
      <c r="U257" s="119"/>
    </row>
    <row r="258" s="3" customFormat="1" customHeight="1" spans="1:251">
      <c r="A258" s="173" t="s">
        <v>364</v>
      </c>
      <c r="B258" s="26"/>
      <c r="C258" s="27" t="s">
        <v>44</v>
      </c>
      <c r="D258" s="36" t="s">
        <v>33</v>
      </c>
      <c r="E258" s="36" t="s">
        <v>33</v>
      </c>
      <c r="F258" s="36" t="s">
        <v>33</v>
      </c>
      <c r="G258" s="37" t="s">
        <v>47</v>
      </c>
      <c r="H258" s="38"/>
      <c r="I258" s="100"/>
      <c r="J258" s="36">
        <v>10</v>
      </c>
      <c r="K258" s="36">
        <v>10</v>
      </c>
      <c r="L258" s="36">
        <v>10</v>
      </c>
      <c r="M258" s="36">
        <v>15</v>
      </c>
      <c r="N258" s="36">
        <v>15</v>
      </c>
      <c r="O258" s="36">
        <v>15</v>
      </c>
      <c r="P258" s="36">
        <v>15</v>
      </c>
      <c r="Q258" s="36">
        <v>15</v>
      </c>
      <c r="R258" s="36">
        <v>15</v>
      </c>
      <c r="S258" s="119"/>
      <c r="T258" s="119"/>
      <c r="U258" s="119"/>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c r="FG258" s="1"/>
      <c r="FH258" s="1"/>
      <c r="FI258" s="1"/>
      <c r="FJ258" s="1"/>
      <c r="FK258" s="1"/>
      <c r="FL258" s="1"/>
      <c r="FM258" s="1"/>
      <c r="FN258" s="1"/>
      <c r="FO258" s="1"/>
      <c r="FP258" s="1"/>
      <c r="FQ258" s="1"/>
      <c r="FR258" s="1"/>
      <c r="FS258" s="1"/>
      <c r="FT258" s="1"/>
      <c r="FU258" s="1"/>
      <c r="FV258" s="1"/>
      <c r="FW258" s="1"/>
      <c r="FX258" s="1"/>
      <c r="FY258" s="1"/>
      <c r="FZ258" s="1"/>
      <c r="GA258" s="1"/>
      <c r="GB258" s="1"/>
      <c r="GC258" s="1"/>
      <c r="GD258" s="1"/>
      <c r="GE258" s="1"/>
      <c r="GF258" s="1"/>
      <c r="GG258" s="1"/>
      <c r="GH258" s="1"/>
      <c r="GI258" s="1"/>
      <c r="GJ258" s="1"/>
      <c r="GK258" s="1"/>
      <c r="GL258" s="1"/>
      <c r="GM258" s="1"/>
      <c r="GN258" s="1"/>
      <c r="GO258" s="1"/>
      <c r="GP258" s="1"/>
      <c r="GQ258" s="1"/>
      <c r="GR258" s="1"/>
      <c r="GS258" s="1"/>
      <c r="GT258" s="1"/>
      <c r="GU258" s="1"/>
      <c r="GV258" s="1"/>
      <c r="GW258" s="1"/>
      <c r="GX258" s="1"/>
      <c r="GY258" s="1"/>
      <c r="GZ258" s="1"/>
      <c r="HA258" s="1"/>
      <c r="HB258" s="1"/>
      <c r="HC258" s="1"/>
      <c r="HD258" s="1"/>
      <c r="HE258" s="1"/>
      <c r="HF258" s="1"/>
      <c r="HG258" s="1"/>
      <c r="HH258" s="1"/>
      <c r="HI258" s="1"/>
      <c r="HJ258" s="1"/>
      <c r="HK258" s="1"/>
      <c r="HL258" s="1"/>
      <c r="HM258" s="1"/>
      <c r="HN258" s="1"/>
      <c r="HO258" s="1"/>
      <c r="HP258" s="1"/>
      <c r="HQ258" s="1"/>
      <c r="HR258" s="1"/>
      <c r="HS258" s="1"/>
      <c r="HT258" s="1"/>
      <c r="HU258" s="1"/>
      <c r="HV258" s="1"/>
      <c r="HW258" s="1"/>
      <c r="HX258" s="1"/>
      <c r="HY258" s="1"/>
      <c r="HZ258" s="1"/>
      <c r="IA258" s="1"/>
      <c r="IB258" s="1"/>
      <c r="IC258" s="1"/>
      <c r="ID258" s="1"/>
      <c r="IE258" s="1"/>
      <c r="IF258" s="1"/>
      <c r="IG258" s="1"/>
      <c r="IH258" s="1"/>
      <c r="II258" s="1"/>
      <c r="IJ258" s="1"/>
      <c r="IK258" s="1"/>
      <c r="IL258" s="1"/>
      <c r="IM258" s="1"/>
      <c r="IN258" s="1"/>
      <c r="IO258" s="1"/>
      <c r="IP258" s="1"/>
      <c r="IQ258" s="1"/>
    </row>
    <row r="259" s="3" customFormat="1" customHeight="1" spans="1:251">
      <c r="A259" s="159"/>
      <c r="B259" s="30"/>
      <c r="C259" s="27" t="s">
        <v>46</v>
      </c>
      <c r="D259" s="40"/>
      <c r="E259" s="40"/>
      <c r="F259" s="40"/>
      <c r="G259" s="41"/>
      <c r="H259" s="42"/>
      <c r="I259" s="103"/>
      <c r="J259" s="40"/>
      <c r="K259" s="40"/>
      <c r="L259" s="40"/>
      <c r="M259" s="40"/>
      <c r="N259" s="40"/>
      <c r="O259" s="40"/>
      <c r="P259" s="40"/>
      <c r="Q259" s="40"/>
      <c r="R259" s="40"/>
      <c r="S259" s="119"/>
      <c r="T259" s="119"/>
      <c r="U259" s="119"/>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c r="FG259" s="1"/>
      <c r="FH259" s="1"/>
      <c r="FI259" s="1"/>
      <c r="FJ259" s="1"/>
      <c r="FK259" s="1"/>
      <c r="FL259" s="1"/>
      <c r="FM259" s="1"/>
      <c r="FN259" s="1"/>
      <c r="FO259" s="1"/>
      <c r="FP259" s="1"/>
      <c r="FQ259" s="1"/>
      <c r="FR259" s="1"/>
      <c r="FS259" s="1"/>
      <c r="FT259" s="1"/>
      <c r="FU259" s="1"/>
      <c r="FV259" s="1"/>
      <c r="FW259" s="1"/>
      <c r="FX259" s="1"/>
      <c r="FY259" s="1"/>
      <c r="FZ259" s="1"/>
      <c r="GA259" s="1"/>
      <c r="GB259" s="1"/>
      <c r="GC259" s="1"/>
      <c r="GD259" s="1"/>
      <c r="GE259" s="1"/>
      <c r="GF259" s="1"/>
      <c r="GG259" s="1"/>
      <c r="GH259" s="1"/>
      <c r="GI259" s="1"/>
      <c r="GJ259" s="1"/>
      <c r="GK259" s="1"/>
      <c r="GL259" s="1"/>
      <c r="GM259" s="1"/>
      <c r="GN259" s="1"/>
      <c r="GO259" s="1"/>
      <c r="GP259" s="1"/>
      <c r="GQ259" s="1"/>
      <c r="GR259" s="1"/>
      <c r="GS259" s="1"/>
      <c r="GT259" s="1"/>
      <c r="GU259" s="1"/>
      <c r="GV259" s="1"/>
      <c r="GW259" s="1"/>
      <c r="GX259" s="1"/>
      <c r="GY259" s="1"/>
      <c r="GZ259" s="1"/>
      <c r="HA259" s="1"/>
      <c r="HB259" s="1"/>
      <c r="HC259" s="1"/>
      <c r="HD259" s="1"/>
      <c r="HE259" s="1"/>
      <c r="HF259" s="1"/>
      <c r="HG259" s="1"/>
      <c r="HH259" s="1"/>
      <c r="HI259" s="1"/>
      <c r="HJ259" s="1"/>
      <c r="HK259" s="1"/>
      <c r="HL259" s="1"/>
      <c r="HM259" s="1"/>
      <c r="HN259" s="1"/>
      <c r="HO259" s="1"/>
      <c r="HP259" s="1"/>
      <c r="HQ259" s="1"/>
      <c r="HR259" s="1"/>
      <c r="HS259" s="1"/>
      <c r="HT259" s="1"/>
      <c r="HU259" s="1"/>
      <c r="HV259" s="1"/>
      <c r="HW259" s="1"/>
      <c r="HX259" s="1"/>
      <c r="HY259" s="1"/>
      <c r="HZ259" s="1"/>
      <c r="IA259" s="1"/>
      <c r="IB259" s="1"/>
      <c r="IC259" s="1"/>
      <c r="ID259" s="1"/>
      <c r="IE259" s="1"/>
      <c r="IF259" s="1"/>
      <c r="IG259" s="1"/>
      <c r="IH259" s="1"/>
      <c r="II259" s="1"/>
      <c r="IJ259" s="1"/>
      <c r="IK259" s="1"/>
      <c r="IL259" s="1"/>
      <c r="IM259" s="1"/>
      <c r="IN259" s="1"/>
      <c r="IO259" s="1"/>
      <c r="IP259" s="1"/>
      <c r="IQ259" s="1"/>
    </row>
    <row r="260" s="3" customFormat="1" customHeight="1" spans="1:251">
      <c r="A260" s="25" t="s">
        <v>432</v>
      </c>
      <c r="B260" s="30"/>
      <c r="C260" s="27" t="s">
        <v>48</v>
      </c>
      <c r="D260" s="22" t="s">
        <v>33</v>
      </c>
      <c r="E260" s="22" t="s">
        <v>33</v>
      </c>
      <c r="F260" s="22" t="s">
        <v>33</v>
      </c>
      <c r="G260" s="23" t="s">
        <v>49</v>
      </c>
      <c r="H260" s="24"/>
      <c r="I260" s="93"/>
      <c r="J260" s="94">
        <v>10</v>
      </c>
      <c r="K260" s="94">
        <v>10</v>
      </c>
      <c r="L260" s="95">
        <v>10</v>
      </c>
      <c r="M260" s="94">
        <v>10</v>
      </c>
      <c r="N260" s="94">
        <v>10</v>
      </c>
      <c r="O260" s="94">
        <v>10</v>
      </c>
      <c r="P260" s="96">
        <v>10</v>
      </c>
      <c r="Q260" s="96">
        <v>10</v>
      </c>
      <c r="R260" s="96">
        <v>10</v>
      </c>
      <c r="S260" s="119"/>
      <c r="T260" s="119"/>
      <c r="U260" s="119"/>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c r="FG260" s="1"/>
      <c r="FH260" s="1"/>
      <c r="FI260" s="1"/>
      <c r="FJ260" s="1"/>
      <c r="FK260" s="1"/>
      <c r="FL260" s="1"/>
      <c r="FM260" s="1"/>
      <c r="FN260" s="1"/>
      <c r="FO260" s="1"/>
      <c r="FP260" s="1"/>
      <c r="FQ260" s="1"/>
      <c r="FR260" s="1"/>
      <c r="FS260" s="1"/>
      <c r="FT260" s="1"/>
      <c r="FU260" s="1"/>
      <c r="FV260" s="1"/>
      <c r="FW260" s="1"/>
      <c r="FX260" s="1"/>
      <c r="FY260" s="1"/>
      <c r="FZ260" s="1"/>
      <c r="GA260" s="1"/>
      <c r="GB260" s="1"/>
      <c r="GC260" s="1"/>
      <c r="GD260" s="1"/>
      <c r="GE260" s="1"/>
      <c r="GF260" s="1"/>
      <c r="GG260" s="1"/>
      <c r="GH260" s="1"/>
      <c r="GI260" s="1"/>
      <c r="GJ260" s="1"/>
      <c r="GK260" s="1"/>
      <c r="GL260" s="1"/>
      <c r="GM260" s="1"/>
      <c r="GN260" s="1"/>
      <c r="GO260" s="1"/>
      <c r="GP260" s="1"/>
      <c r="GQ260" s="1"/>
      <c r="GR260" s="1"/>
      <c r="GS260" s="1"/>
      <c r="GT260" s="1"/>
      <c r="GU260" s="1"/>
      <c r="GV260" s="1"/>
      <c r="GW260" s="1"/>
      <c r="GX260" s="1"/>
      <c r="GY260" s="1"/>
      <c r="GZ260" s="1"/>
      <c r="HA260" s="1"/>
      <c r="HB260" s="1"/>
      <c r="HC260" s="1"/>
      <c r="HD260" s="1"/>
      <c r="HE260" s="1"/>
      <c r="HF260" s="1"/>
      <c r="HG260" s="1"/>
      <c r="HH260" s="1"/>
      <c r="HI260" s="1"/>
      <c r="HJ260" s="1"/>
      <c r="HK260" s="1"/>
      <c r="HL260" s="1"/>
      <c r="HM260" s="1"/>
      <c r="HN260" s="1"/>
      <c r="HO260" s="1"/>
      <c r="HP260" s="1"/>
      <c r="HQ260" s="1"/>
      <c r="HR260" s="1"/>
      <c r="HS260" s="1"/>
      <c r="HT260" s="1"/>
      <c r="HU260" s="1"/>
      <c r="HV260" s="1"/>
      <c r="HW260" s="1"/>
      <c r="HX260" s="1"/>
      <c r="HY260" s="1"/>
      <c r="HZ260" s="1"/>
      <c r="IA260" s="1"/>
      <c r="IB260" s="1"/>
      <c r="IC260" s="1"/>
      <c r="ID260" s="1"/>
      <c r="IE260" s="1"/>
      <c r="IF260" s="1"/>
      <c r="IG260" s="1"/>
      <c r="IH260" s="1"/>
      <c r="II260" s="1"/>
      <c r="IJ260" s="1"/>
      <c r="IK260" s="1"/>
      <c r="IL260" s="1"/>
      <c r="IM260" s="1"/>
      <c r="IN260" s="1"/>
      <c r="IO260" s="1"/>
      <c r="IP260" s="1"/>
      <c r="IQ260" s="1"/>
    </row>
    <row r="261" s="3" customFormat="1" customHeight="1" spans="1:251">
      <c r="A261" s="25" t="s">
        <v>367</v>
      </c>
      <c r="B261" s="26" t="s">
        <v>54</v>
      </c>
      <c r="C261" s="27" t="s">
        <v>55</v>
      </c>
      <c r="D261" s="22" t="s">
        <v>33</v>
      </c>
      <c r="E261" s="22" t="s">
        <v>33</v>
      </c>
      <c r="F261" s="22" t="s">
        <v>33</v>
      </c>
      <c r="G261" s="23" t="s">
        <v>56</v>
      </c>
      <c r="H261" s="24"/>
      <c r="I261" s="93"/>
      <c r="J261" s="94">
        <v>15</v>
      </c>
      <c r="K261" s="94">
        <v>15</v>
      </c>
      <c r="L261" s="95">
        <v>15</v>
      </c>
      <c r="M261" s="94">
        <v>15</v>
      </c>
      <c r="N261" s="94">
        <v>15</v>
      </c>
      <c r="O261" s="94">
        <v>15</v>
      </c>
      <c r="P261" s="96">
        <v>15</v>
      </c>
      <c r="Q261" s="96">
        <v>15</v>
      </c>
      <c r="R261" s="96">
        <v>15</v>
      </c>
      <c r="S261" s="119"/>
      <c r="T261" s="119"/>
      <c r="U261" s="119"/>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c r="FG261" s="1"/>
      <c r="FH261" s="1"/>
      <c r="FI261" s="1"/>
      <c r="FJ261" s="1"/>
      <c r="FK261" s="1"/>
      <c r="FL261" s="1"/>
      <c r="FM261" s="1"/>
      <c r="FN261" s="1"/>
      <c r="FO261" s="1"/>
      <c r="FP261" s="1"/>
      <c r="FQ261" s="1"/>
      <c r="FR261" s="1"/>
      <c r="FS261" s="1"/>
      <c r="FT261" s="1"/>
      <c r="FU261" s="1"/>
      <c r="FV261" s="1"/>
      <c r="FW261" s="1"/>
      <c r="FX261" s="1"/>
      <c r="FY261" s="1"/>
      <c r="FZ261" s="1"/>
      <c r="GA261" s="1"/>
      <c r="GB261" s="1"/>
      <c r="GC261" s="1"/>
      <c r="GD261" s="1"/>
      <c r="GE261" s="1"/>
      <c r="GF261" s="1"/>
      <c r="GG261" s="1"/>
      <c r="GH261" s="1"/>
      <c r="GI261" s="1"/>
      <c r="GJ261" s="1"/>
      <c r="GK261" s="1"/>
      <c r="GL261" s="1"/>
      <c r="GM261" s="1"/>
      <c r="GN261" s="1"/>
      <c r="GO261" s="1"/>
      <c r="GP261" s="1"/>
      <c r="GQ261" s="1"/>
      <c r="GR261" s="1"/>
      <c r="GS261" s="1"/>
      <c r="GT261" s="1"/>
      <c r="GU261" s="1"/>
      <c r="GV261" s="1"/>
      <c r="GW261" s="1"/>
      <c r="GX261" s="1"/>
      <c r="GY261" s="1"/>
      <c r="GZ261" s="1"/>
      <c r="HA261" s="1"/>
      <c r="HB261" s="1"/>
      <c r="HC261" s="1"/>
      <c r="HD261" s="1"/>
      <c r="HE261" s="1"/>
      <c r="HF261" s="1"/>
      <c r="HG261" s="1"/>
      <c r="HH261" s="1"/>
      <c r="HI261" s="1"/>
      <c r="HJ261" s="1"/>
      <c r="HK261" s="1"/>
      <c r="HL261" s="1"/>
      <c r="HM261" s="1"/>
      <c r="HN261" s="1"/>
      <c r="HO261" s="1"/>
      <c r="HP261" s="1"/>
      <c r="HQ261" s="1"/>
      <c r="HR261" s="1"/>
      <c r="HS261" s="1"/>
      <c r="HT261" s="1"/>
      <c r="HU261" s="1"/>
      <c r="HV261" s="1"/>
      <c r="HW261" s="1"/>
      <c r="HX261" s="1"/>
      <c r="HY261" s="1"/>
      <c r="HZ261" s="1"/>
      <c r="IA261" s="1"/>
      <c r="IB261" s="1"/>
      <c r="IC261" s="1"/>
      <c r="ID261" s="1"/>
      <c r="IE261" s="1"/>
      <c r="IF261" s="1"/>
      <c r="IG261" s="1"/>
      <c r="IH261" s="1"/>
      <c r="II261" s="1"/>
      <c r="IJ261" s="1"/>
      <c r="IK261" s="1"/>
      <c r="IL261" s="1"/>
      <c r="IM261" s="1"/>
      <c r="IN261" s="1"/>
      <c r="IO261" s="1"/>
      <c r="IP261" s="1"/>
      <c r="IQ261" s="1"/>
    </row>
    <row r="262" s="3" customFormat="1" customHeight="1" spans="1:251">
      <c r="A262" s="19" t="s">
        <v>368</v>
      </c>
      <c r="B262" s="33" t="s">
        <v>57</v>
      </c>
      <c r="C262" s="27" t="s">
        <v>58</v>
      </c>
      <c r="D262" s="22" t="s">
        <v>33</v>
      </c>
      <c r="E262" s="22" t="s">
        <v>33</v>
      </c>
      <c r="F262" s="22" t="s">
        <v>33</v>
      </c>
      <c r="G262" s="23" t="s">
        <v>59</v>
      </c>
      <c r="H262" s="24"/>
      <c r="I262" s="93"/>
      <c r="J262" s="94">
        <v>30</v>
      </c>
      <c r="K262" s="94">
        <v>30</v>
      </c>
      <c r="L262" s="95">
        <v>30</v>
      </c>
      <c r="M262" s="94">
        <v>30</v>
      </c>
      <c r="N262" s="94">
        <v>30</v>
      </c>
      <c r="O262" s="94">
        <v>30</v>
      </c>
      <c r="P262" s="96">
        <v>30</v>
      </c>
      <c r="Q262" s="96">
        <v>30</v>
      </c>
      <c r="R262" s="96">
        <v>30</v>
      </c>
      <c r="S262" s="119"/>
      <c r="T262" s="119"/>
      <c r="U262" s="119"/>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c r="FI262" s="1"/>
      <c r="FJ262" s="1"/>
      <c r="FK262" s="1"/>
      <c r="FL262" s="1"/>
      <c r="FM262" s="1"/>
      <c r="FN262" s="1"/>
      <c r="FO262" s="1"/>
      <c r="FP262" s="1"/>
      <c r="FQ262" s="1"/>
      <c r="FR262" s="1"/>
      <c r="FS262" s="1"/>
      <c r="FT262" s="1"/>
      <c r="FU262" s="1"/>
      <c r="FV262" s="1"/>
      <c r="FW262" s="1"/>
      <c r="FX262" s="1"/>
      <c r="FY262" s="1"/>
      <c r="FZ262" s="1"/>
      <c r="GA262" s="1"/>
      <c r="GB262" s="1"/>
      <c r="GC262" s="1"/>
      <c r="GD262" s="1"/>
      <c r="GE262" s="1"/>
      <c r="GF262" s="1"/>
      <c r="GG262" s="1"/>
      <c r="GH262" s="1"/>
      <c r="GI262" s="1"/>
      <c r="GJ262" s="1"/>
      <c r="GK262" s="1"/>
      <c r="GL262" s="1"/>
      <c r="GM262" s="1"/>
      <c r="GN262" s="1"/>
      <c r="GO262" s="1"/>
      <c r="GP262" s="1"/>
      <c r="GQ262" s="1"/>
      <c r="GR262" s="1"/>
      <c r="GS262" s="1"/>
      <c r="GT262" s="1"/>
      <c r="GU262" s="1"/>
      <c r="GV262" s="1"/>
      <c r="GW262" s="1"/>
      <c r="GX262" s="1"/>
      <c r="GY262" s="1"/>
      <c r="GZ262" s="1"/>
      <c r="HA262" s="1"/>
      <c r="HB262" s="1"/>
      <c r="HC262" s="1"/>
      <c r="HD262" s="1"/>
      <c r="HE262" s="1"/>
      <c r="HF262" s="1"/>
      <c r="HG262" s="1"/>
      <c r="HH262" s="1"/>
      <c r="HI262" s="1"/>
      <c r="HJ262" s="1"/>
      <c r="HK262" s="1"/>
      <c r="HL262" s="1"/>
      <c r="HM262" s="1"/>
      <c r="HN262" s="1"/>
      <c r="HO262" s="1"/>
      <c r="HP262" s="1"/>
      <c r="HQ262" s="1"/>
      <c r="HR262" s="1"/>
      <c r="HS262" s="1"/>
      <c r="HT262" s="1"/>
      <c r="HU262" s="1"/>
      <c r="HV262" s="1"/>
      <c r="HW262" s="1"/>
      <c r="HX262" s="1"/>
      <c r="HY262" s="1"/>
      <c r="HZ262" s="1"/>
      <c r="IA262" s="1"/>
      <c r="IB262" s="1"/>
      <c r="IC262" s="1"/>
      <c r="ID262" s="1"/>
      <c r="IE262" s="1"/>
      <c r="IF262" s="1"/>
      <c r="IG262" s="1"/>
      <c r="IH262" s="1"/>
      <c r="II262" s="1"/>
      <c r="IJ262" s="1"/>
      <c r="IK262" s="1"/>
      <c r="IL262" s="1"/>
      <c r="IM262" s="1"/>
      <c r="IN262" s="1"/>
      <c r="IO262" s="1"/>
      <c r="IP262" s="1"/>
      <c r="IQ262" s="1"/>
    </row>
    <row r="263" s="3" customFormat="1" customHeight="1" spans="1:251">
      <c r="A263" s="19" t="s">
        <v>369</v>
      </c>
      <c r="B263" s="33" t="s">
        <v>60</v>
      </c>
      <c r="C263" s="34" t="s">
        <v>61</v>
      </c>
      <c r="D263" s="22" t="s">
        <v>33</v>
      </c>
      <c r="E263" s="22" t="s">
        <v>33</v>
      </c>
      <c r="F263" s="22" t="s">
        <v>33</v>
      </c>
      <c r="G263" s="23" t="s">
        <v>62</v>
      </c>
      <c r="H263" s="24"/>
      <c r="I263" s="93"/>
      <c r="J263" s="94">
        <v>0</v>
      </c>
      <c r="K263" s="94">
        <v>0</v>
      </c>
      <c r="L263" s="94">
        <v>0</v>
      </c>
      <c r="M263" s="94">
        <v>0</v>
      </c>
      <c r="N263" s="94">
        <v>0</v>
      </c>
      <c r="O263" s="94">
        <v>0</v>
      </c>
      <c r="P263" s="94">
        <v>0</v>
      </c>
      <c r="Q263" s="94">
        <v>0</v>
      </c>
      <c r="R263" s="94">
        <v>0</v>
      </c>
      <c r="S263" s="119"/>
      <c r="T263" s="119"/>
      <c r="U263" s="119"/>
      <c r="V263" s="3" t="s">
        <v>370</v>
      </c>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c r="FI263" s="1"/>
      <c r="FJ263" s="1"/>
      <c r="FK263" s="1"/>
      <c r="FL263" s="1"/>
      <c r="FM263" s="1"/>
      <c r="FN263" s="1"/>
      <c r="FO263" s="1"/>
      <c r="FP263" s="1"/>
      <c r="FQ263" s="1"/>
      <c r="FR263" s="1"/>
      <c r="FS263" s="1"/>
      <c r="FT263" s="1"/>
      <c r="FU263" s="1"/>
      <c r="FV263" s="1"/>
      <c r="FW263" s="1"/>
      <c r="FX263" s="1"/>
      <c r="FY263" s="1"/>
      <c r="FZ263" s="1"/>
      <c r="GA263" s="1"/>
      <c r="GB263" s="1"/>
      <c r="GC263" s="1"/>
      <c r="GD263" s="1"/>
      <c r="GE263" s="1"/>
      <c r="GF263" s="1"/>
      <c r="GG263" s="1"/>
      <c r="GH263" s="1"/>
      <c r="GI263" s="1"/>
      <c r="GJ263" s="1"/>
      <c r="GK263" s="1"/>
      <c r="GL263" s="1"/>
      <c r="GM263" s="1"/>
      <c r="GN263" s="1"/>
      <c r="GO263" s="1"/>
      <c r="GP263" s="1"/>
      <c r="GQ263" s="1"/>
      <c r="GR263" s="1"/>
      <c r="GS263" s="1"/>
      <c r="GT263" s="1"/>
      <c r="GU263" s="1"/>
      <c r="GV263" s="1"/>
      <c r="GW263" s="1"/>
      <c r="GX263" s="1"/>
      <c r="GY263" s="1"/>
      <c r="GZ263" s="1"/>
      <c r="HA263" s="1"/>
      <c r="HB263" s="1"/>
      <c r="HC263" s="1"/>
      <c r="HD263" s="1"/>
      <c r="HE263" s="1"/>
      <c r="HF263" s="1"/>
      <c r="HG263" s="1"/>
      <c r="HH263" s="1"/>
      <c r="HI263" s="1"/>
      <c r="HJ263" s="1"/>
      <c r="HK263" s="1"/>
      <c r="HL263" s="1"/>
      <c r="HM263" s="1"/>
      <c r="HN263" s="1"/>
      <c r="HO263" s="1"/>
      <c r="HP263" s="1"/>
      <c r="HQ263" s="1"/>
      <c r="HR263" s="1"/>
      <c r="HS263" s="1"/>
      <c r="HT263" s="1"/>
      <c r="HU263" s="1"/>
      <c r="HV263" s="1"/>
      <c r="HW263" s="1"/>
      <c r="HX263" s="1"/>
      <c r="HY263" s="1"/>
      <c r="HZ263" s="1"/>
      <c r="IA263" s="1"/>
      <c r="IB263" s="1"/>
      <c r="IC263" s="1"/>
      <c r="ID263" s="1"/>
      <c r="IE263" s="1"/>
      <c r="IF263" s="1"/>
      <c r="IG263" s="1"/>
      <c r="IH263" s="1"/>
      <c r="II263" s="1"/>
      <c r="IJ263" s="1"/>
      <c r="IK263" s="1"/>
      <c r="IL263" s="1"/>
      <c r="IM263" s="1"/>
      <c r="IN263" s="1"/>
      <c r="IO263" s="1"/>
      <c r="IP263" s="1"/>
      <c r="IQ263" s="1"/>
    </row>
    <row r="264" s="3" customFormat="1" customHeight="1" spans="1:251">
      <c r="A264" s="25" t="s">
        <v>371</v>
      </c>
      <c r="B264" s="35" t="s">
        <v>372</v>
      </c>
      <c r="C264" s="27" t="s">
        <v>64</v>
      </c>
      <c r="D264" s="36"/>
      <c r="E264" s="36"/>
      <c r="F264" s="36" t="s">
        <v>33</v>
      </c>
      <c r="G264" s="37" t="s">
        <v>65</v>
      </c>
      <c r="H264" s="38"/>
      <c r="I264" s="100"/>
      <c r="J264" s="101"/>
      <c r="K264" s="101"/>
      <c r="L264" s="101">
        <v>20</v>
      </c>
      <c r="M264" s="101"/>
      <c r="N264" s="101"/>
      <c r="O264" s="101">
        <v>20</v>
      </c>
      <c r="P264" s="102"/>
      <c r="Q264" s="102"/>
      <c r="R264" s="102">
        <v>30</v>
      </c>
      <c r="S264" s="119"/>
      <c r="T264" s="119"/>
      <c r="U264" s="119"/>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c r="FI264" s="1"/>
      <c r="FJ264" s="1"/>
      <c r="FK264" s="1"/>
      <c r="FL264" s="1"/>
      <c r="FM264" s="1"/>
      <c r="FN264" s="1"/>
      <c r="FO264" s="1"/>
      <c r="FP264" s="1"/>
      <c r="FQ264" s="1"/>
      <c r="FR264" s="1"/>
      <c r="FS264" s="1"/>
      <c r="FT264" s="1"/>
      <c r="FU264" s="1"/>
      <c r="FV264" s="1"/>
      <c r="FW264" s="1"/>
      <c r="FX264" s="1"/>
      <c r="FY264" s="1"/>
      <c r="FZ264" s="1"/>
      <c r="GA264" s="1"/>
      <c r="GB264" s="1"/>
      <c r="GC264" s="1"/>
      <c r="GD264" s="1"/>
      <c r="GE264" s="1"/>
      <c r="GF264" s="1"/>
      <c r="GG264" s="1"/>
      <c r="GH264" s="1"/>
      <c r="GI264" s="1"/>
      <c r="GJ264" s="1"/>
      <c r="GK264" s="1"/>
      <c r="GL264" s="1"/>
      <c r="GM264" s="1"/>
      <c r="GN264" s="1"/>
      <c r="GO264" s="1"/>
      <c r="GP264" s="1"/>
      <c r="GQ264" s="1"/>
      <c r="GR264" s="1"/>
      <c r="GS264" s="1"/>
      <c r="GT264" s="1"/>
      <c r="GU264" s="1"/>
      <c r="GV264" s="1"/>
      <c r="GW264" s="1"/>
      <c r="GX264" s="1"/>
      <c r="GY264" s="1"/>
      <c r="GZ264" s="1"/>
      <c r="HA264" s="1"/>
      <c r="HB264" s="1"/>
      <c r="HC264" s="1"/>
      <c r="HD264" s="1"/>
      <c r="HE264" s="1"/>
      <c r="HF264" s="1"/>
      <c r="HG264" s="1"/>
      <c r="HH264" s="1"/>
      <c r="HI264" s="1"/>
      <c r="HJ264" s="1"/>
      <c r="HK264" s="1"/>
      <c r="HL264" s="1"/>
      <c r="HM264" s="1"/>
      <c r="HN264" s="1"/>
      <c r="HO264" s="1"/>
      <c r="HP264" s="1"/>
      <c r="HQ264" s="1"/>
      <c r="HR264" s="1"/>
      <c r="HS264" s="1"/>
      <c r="HT264" s="1"/>
      <c r="HU264" s="1"/>
      <c r="HV264" s="1"/>
      <c r="HW264" s="1"/>
      <c r="HX264" s="1"/>
      <c r="HY264" s="1"/>
      <c r="HZ264" s="1"/>
      <c r="IA264" s="1"/>
      <c r="IB264" s="1"/>
      <c r="IC264" s="1"/>
      <c r="ID264" s="1"/>
      <c r="IE264" s="1"/>
      <c r="IF264" s="1"/>
      <c r="IG264" s="1"/>
      <c r="IH264" s="1"/>
      <c r="II264" s="1"/>
      <c r="IJ264" s="1"/>
      <c r="IK264" s="1"/>
      <c r="IL264" s="1"/>
      <c r="IM264" s="1"/>
      <c r="IN264" s="1"/>
      <c r="IO264" s="1"/>
      <c r="IP264" s="1"/>
      <c r="IQ264" s="1"/>
    </row>
    <row r="265" s="3" customFormat="1" customHeight="1" spans="1:251">
      <c r="A265" s="25" t="s">
        <v>373</v>
      </c>
      <c r="B265" s="39"/>
      <c r="C265" s="27" t="s">
        <v>66</v>
      </c>
      <c r="D265" s="40"/>
      <c r="E265" s="40"/>
      <c r="F265" s="40"/>
      <c r="G265" s="41"/>
      <c r="H265" s="42"/>
      <c r="I265" s="103"/>
      <c r="J265" s="104"/>
      <c r="K265" s="104"/>
      <c r="L265" s="104"/>
      <c r="M265" s="104"/>
      <c r="N265" s="104"/>
      <c r="O265" s="104"/>
      <c r="P265" s="105"/>
      <c r="Q265" s="105"/>
      <c r="R265" s="105"/>
      <c r="S265" s="119"/>
      <c r="T265" s="119"/>
      <c r="U265" s="119"/>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c r="FI265" s="1"/>
      <c r="FJ265" s="1"/>
      <c r="FK265" s="1"/>
      <c r="FL265" s="1"/>
      <c r="FM265" s="1"/>
      <c r="FN265" s="1"/>
      <c r="FO265" s="1"/>
      <c r="FP265" s="1"/>
      <c r="FQ265" s="1"/>
      <c r="FR265" s="1"/>
      <c r="FS265" s="1"/>
      <c r="FT265" s="1"/>
      <c r="FU265" s="1"/>
      <c r="FV265" s="1"/>
      <c r="FW265" s="1"/>
      <c r="FX265" s="1"/>
      <c r="FY265" s="1"/>
      <c r="FZ265" s="1"/>
      <c r="GA265" s="1"/>
      <c r="GB265" s="1"/>
      <c r="GC265" s="1"/>
      <c r="GD265" s="1"/>
      <c r="GE265" s="1"/>
      <c r="GF265" s="1"/>
      <c r="GG265" s="1"/>
      <c r="GH265" s="1"/>
      <c r="GI265" s="1"/>
      <c r="GJ265" s="1"/>
      <c r="GK265" s="1"/>
      <c r="GL265" s="1"/>
      <c r="GM265" s="1"/>
      <c r="GN265" s="1"/>
      <c r="GO265" s="1"/>
      <c r="GP265" s="1"/>
      <c r="GQ265" s="1"/>
      <c r="GR265" s="1"/>
      <c r="GS265" s="1"/>
      <c r="GT265" s="1"/>
      <c r="GU265" s="1"/>
      <c r="GV265" s="1"/>
      <c r="GW265" s="1"/>
      <c r="GX265" s="1"/>
      <c r="GY265" s="1"/>
      <c r="GZ265" s="1"/>
      <c r="HA265" s="1"/>
      <c r="HB265" s="1"/>
      <c r="HC265" s="1"/>
      <c r="HD265" s="1"/>
      <c r="HE265" s="1"/>
      <c r="HF265" s="1"/>
      <c r="HG265" s="1"/>
      <c r="HH265" s="1"/>
      <c r="HI265" s="1"/>
      <c r="HJ265" s="1"/>
      <c r="HK265" s="1"/>
      <c r="HL265" s="1"/>
      <c r="HM265" s="1"/>
      <c r="HN265" s="1"/>
      <c r="HO265" s="1"/>
      <c r="HP265" s="1"/>
      <c r="HQ265" s="1"/>
      <c r="HR265" s="1"/>
      <c r="HS265" s="1"/>
      <c r="HT265" s="1"/>
      <c r="HU265" s="1"/>
      <c r="HV265" s="1"/>
      <c r="HW265" s="1"/>
      <c r="HX265" s="1"/>
      <c r="HY265" s="1"/>
      <c r="HZ265" s="1"/>
      <c r="IA265" s="1"/>
      <c r="IB265" s="1"/>
      <c r="IC265" s="1"/>
      <c r="ID265" s="1"/>
      <c r="IE265" s="1"/>
      <c r="IF265" s="1"/>
      <c r="IG265" s="1"/>
      <c r="IH265" s="1"/>
      <c r="II265" s="1"/>
      <c r="IJ265" s="1"/>
      <c r="IK265" s="1"/>
      <c r="IL265" s="1"/>
      <c r="IM265" s="1"/>
      <c r="IN265" s="1"/>
      <c r="IO265" s="1"/>
      <c r="IP265" s="1"/>
      <c r="IQ265" s="1"/>
    </row>
    <row r="266" s="3" customFormat="1" customHeight="1" spans="1:251">
      <c r="A266" s="25" t="s">
        <v>374</v>
      </c>
      <c r="B266" s="39"/>
      <c r="C266" s="43" t="s">
        <v>67</v>
      </c>
      <c r="D266" s="44"/>
      <c r="E266" s="27"/>
      <c r="F266" s="22" t="s">
        <v>33</v>
      </c>
      <c r="G266" s="23" t="s">
        <v>68</v>
      </c>
      <c r="H266" s="24"/>
      <c r="I266" s="93"/>
      <c r="J266" s="106"/>
      <c r="K266" s="106"/>
      <c r="L266" s="95">
        <v>100</v>
      </c>
      <c r="M266" s="106"/>
      <c r="N266" s="106"/>
      <c r="O266" s="94">
        <v>180</v>
      </c>
      <c r="P266" s="96"/>
      <c r="Q266" s="96"/>
      <c r="R266" s="96">
        <v>200</v>
      </c>
      <c r="S266" s="119"/>
      <c r="T266" s="119"/>
      <c r="U266" s="119">
        <v>11.5</v>
      </c>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c r="FH266" s="1"/>
      <c r="FI266" s="1"/>
      <c r="FJ266" s="1"/>
      <c r="FK266" s="1"/>
      <c r="FL266" s="1"/>
      <c r="FM266" s="1"/>
      <c r="FN266" s="1"/>
      <c r="FO266" s="1"/>
      <c r="FP266" s="1"/>
      <c r="FQ266" s="1"/>
      <c r="FR266" s="1"/>
      <c r="FS266" s="1"/>
      <c r="FT266" s="1"/>
      <c r="FU266" s="1"/>
      <c r="FV266" s="1"/>
      <c r="FW266" s="1"/>
      <c r="FX266" s="1"/>
      <c r="FY266" s="1"/>
      <c r="FZ266" s="1"/>
      <c r="GA266" s="1"/>
      <c r="GB266" s="1"/>
      <c r="GC266" s="1"/>
      <c r="GD266" s="1"/>
      <c r="GE266" s="1"/>
      <c r="GF266" s="1"/>
      <c r="GG266" s="1"/>
      <c r="GH266" s="1"/>
      <c r="GI266" s="1"/>
      <c r="GJ266" s="1"/>
      <c r="GK266" s="1"/>
      <c r="GL266" s="1"/>
      <c r="GM266" s="1"/>
      <c r="GN266" s="1"/>
      <c r="GO266" s="1"/>
      <c r="GP266" s="1"/>
      <c r="GQ266" s="1"/>
      <c r="GR266" s="1"/>
      <c r="GS266" s="1"/>
      <c r="GT266" s="1"/>
      <c r="GU266" s="1"/>
      <c r="GV266" s="1"/>
      <c r="GW266" s="1"/>
      <c r="GX266" s="1"/>
      <c r="GY266" s="1"/>
      <c r="GZ266" s="1"/>
      <c r="HA266" s="1"/>
      <c r="HB266" s="1"/>
      <c r="HC266" s="1"/>
      <c r="HD266" s="1"/>
      <c r="HE266" s="1"/>
      <c r="HF266" s="1"/>
      <c r="HG266" s="1"/>
      <c r="HH266" s="1"/>
      <c r="HI266" s="1"/>
      <c r="HJ266" s="1"/>
      <c r="HK266" s="1"/>
      <c r="HL266" s="1"/>
      <c r="HM266" s="1"/>
      <c r="HN266" s="1"/>
      <c r="HO266" s="1"/>
      <c r="HP266" s="1"/>
      <c r="HQ266" s="1"/>
      <c r="HR266" s="1"/>
      <c r="HS266" s="1"/>
      <c r="HT266" s="1"/>
      <c r="HU266" s="1"/>
      <c r="HV266" s="1"/>
      <c r="HW266" s="1"/>
      <c r="HX266" s="1"/>
      <c r="HY266" s="1"/>
      <c r="HZ266" s="1"/>
      <c r="IA266" s="1"/>
      <c r="IB266" s="1"/>
      <c r="IC266" s="1"/>
      <c r="ID266" s="1"/>
      <c r="IE266" s="1"/>
      <c r="IF266" s="1"/>
      <c r="IG266" s="1"/>
      <c r="IH266" s="1"/>
      <c r="II266" s="1"/>
      <c r="IJ266" s="1"/>
      <c r="IK266" s="1"/>
      <c r="IL266" s="1"/>
      <c r="IM266" s="1"/>
      <c r="IN266" s="1"/>
      <c r="IO266" s="1"/>
      <c r="IP266" s="1"/>
      <c r="IQ266" s="1"/>
    </row>
    <row r="267" s="3" customFormat="1" customHeight="1" spans="1:21">
      <c r="A267" s="82" t="s">
        <v>490</v>
      </c>
      <c r="B267" s="54"/>
      <c r="C267" s="160" t="s">
        <v>202</v>
      </c>
      <c r="D267" s="123"/>
      <c r="E267" s="81"/>
      <c r="F267" s="83" t="s">
        <v>33</v>
      </c>
      <c r="G267" s="84" t="s">
        <v>203</v>
      </c>
      <c r="H267" s="85"/>
      <c r="I267" s="115"/>
      <c r="J267" s="147"/>
      <c r="K267" s="147"/>
      <c r="L267" s="117">
        <v>360</v>
      </c>
      <c r="M267" s="147"/>
      <c r="N267" s="147"/>
      <c r="O267" s="116">
        <v>360</v>
      </c>
      <c r="P267" s="118"/>
      <c r="Q267" s="118"/>
      <c r="R267" s="118">
        <v>360</v>
      </c>
      <c r="S267" s="119"/>
      <c r="T267" s="119"/>
      <c r="U267" s="119">
        <v>43</v>
      </c>
    </row>
    <row r="268" s="3" customFormat="1" customHeight="1" spans="1:251">
      <c r="A268" s="25" t="s">
        <v>375</v>
      </c>
      <c r="B268" s="26" t="s">
        <v>70</v>
      </c>
      <c r="C268" s="27" t="s">
        <v>70</v>
      </c>
      <c r="D268" s="22" t="s">
        <v>33</v>
      </c>
      <c r="E268" s="22" t="s">
        <v>33</v>
      </c>
      <c r="F268" s="22" t="s">
        <v>33</v>
      </c>
      <c r="G268" s="23" t="s">
        <v>71</v>
      </c>
      <c r="H268" s="24"/>
      <c r="I268" s="93"/>
      <c r="J268" s="106">
        <v>40</v>
      </c>
      <c r="K268" s="106">
        <v>40</v>
      </c>
      <c r="L268" s="106">
        <v>40</v>
      </c>
      <c r="M268" s="106">
        <v>40</v>
      </c>
      <c r="N268" s="106">
        <v>40</v>
      </c>
      <c r="O268" s="106">
        <v>40</v>
      </c>
      <c r="P268" s="106">
        <v>40</v>
      </c>
      <c r="Q268" s="106">
        <v>40</v>
      </c>
      <c r="R268" s="106">
        <v>40</v>
      </c>
      <c r="S268" s="121">
        <v>3.5</v>
      </c>
      <c r="T268" s="121">
        <v>3.5</v>
      </c>
      <c r="U268" s="121">
        <v>3.5</v>
      </c>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c r="FD268" s="1"/>
      <c r="FE268" s="1"/>
      <c r="FF268" s="1"/>
      <c r="FG268" s="1"/>
      <c r="FH268" s="1"/>
      <c r="FI268" s="1"/>
      <c r="FJ268" s="1"/>
      <c r="FK268" s="1"/>
      <c r="FL268" s="1"/>
      <c r="FM268" s="1"/>
      <c r="FN268" s="1"/>
      <c r="FO268" s="1"/>
      <c r="FP268" s="1"/>
      <c r="FQ268" s="1"/>
      <c r="FR268" s="1"/>
      <c r="FS268" s="1"/>
      <c r="FT268" s="1"/>
      <c r="FU268" s="1"/>
      <c r="FV268" s="1"/>
      <c r="FW268" s="1"/>
      <c r="FX268" s="1"/>
      <c r="FY268" s="1"/>
      <c r="FZ268" s="1"/>
      <c r="GA268" s="1"/>
      <c r="GB268" s="1"/>
      <c r="GC268" s="1"/>
      <c r="GD268" s="1"/>
      <c r="GE268" s="1"/>
      <c r="GF268" s="1"/>
      <c r="GG268" s="1"/>
      <c r="GH268" s="1"/>
      <c r="GI268" s="1"/>
      <c r="GJ268" s="1"/>
      <c r="GK268" s="1"/>
      <c r="GL268" s="1"/>
      <c r="GM268" s="1"/>
      <c r="GN268" s="1"/>
      <c r="GO268" s="1"/>
      <c r="GP268" s="1"/>
      <c r="GQ268" s="1"/>
      <c r="GR268" s="1"/>
      <c r="GS268" s="1"/>
      <c r="GT268" s="1"/>
      <c r="GU268" s="1"/>
      <c r="GV268" s="1"/>
      <c r="GW268" s="1"/>
      <c r="GX268" s="1"/>
      <c r="GY268" s="1"/>
      <c r="GZ268" s="1"/>
      <c r="HA268" s="1"/>
      <c r="HB268" s="1"/>
      <c r="HC268" s="1"/>
      <c r="HD268" s="1"/>
      <c r="HE268" s="1"/>
      <c r="HF268" s="1"/>
      <c r="HG268" s="1"/>
      <c r="HH268" s="1"/>
      <c r="HI268" s="1"/>
      <c r="HJ268" s="1"/>
      <c r="HK268" s="1"/>
      <c r="HL268" s="1"/>
      <c r="HM268" s="1"/>
      <c r="HN268" s="1"/>
      <c r="HO268" s="1"/>
      <c r="HP268" s="1"/>
      <c r="HQ268" s="1"/>
      <c r="HR268" s="1"/>
      <c r="HS268" s="1"/>
      <c r="HT268" s="1"/>
      <c r="HU268" s="1"/>
      <c r="HV268" s="1"/>
      <c r="HW268" s="1"/>
      <c r="HX268" s="1"/>
      <c r="HY268" s="1"/>
      <c r="HZ268" s="1"/>
      <c r="IA268" s="1"/>
      <c r="IB268" s="1"/>
      <c r="IC268" s="1"/>
      <c r="ID268" s="1"/>
      <c r="IE268" s="1"/>
      <c r="IF268" s="1"/>
      <c r="IG268" s="1"/>
      <c r="IH268" s="1"/>
      <c r="II268" s="1"/>
      <c r="IJ268" s="1"/>
      <c r="IK268" s="1"/>
      <c r="IL268" s="1"/>
      <c r="IM268" s="1"/>
      <c r="IN268" s="1"/>
      <c r="IO268" s="1"/>
      <c r="IP268" s="1"/>
      <c r="IQ268" s="1"/>
    </row>
    <row r="269" s="3" customFormat="1" customHeight="1" spans="1:251">
      <c r="A269" s="25" t="s">
        <v>376</v>
      </c>
      <c r="B269" s="26" t="s">
        <v>377</v>
      </c>
      <c r="C269" s="27" t="s">
        <v>73</v>
      </c>
      <c r="D269" s="22" t="s">
        <v>33</v>
      </c>
      <c r="E269" s="22" t="s">
        <v>33</v>
      </c>
      <c r="F269" s="22" t="s">
        <v>33</v>
      </c>
      <c r="G269" s="23" t="s">
        <v>74</v>
      </c>
      <c r="H269" s="24"/>
      <c r="I269" s="93"/>
      <c r="J269" s="94">
        <v>12</v>
      </c>
      <c r="K269" s="94">
        <v>12</v>
      </c>
      <c r="L269" s="95">
        <v>12</v>
      </c>
      <c r="M269" s="94">
        <v>12</v>
      </c>
      <c r="N269" s="94">
        <v>12</v>
      </c>
      <c r="O269" s="94">
        <v>12</v>
      </c>
      <c r="P269" s="96">
        <v>15</v>
      </c>
      <c r="Q269" s="96">
        <v>15</v>
      </c>
      <c r="R269" s="96">
        <v>15</v>
      </c>
      <c r="S269" s="119" t="s">
        <v>378</v>
      </c>
      <c r="T269" s="119" t="s">
        <v>378</v>
      </c>
      <c r="U269" s="119" t="s">
        <v>378</v>
      </c>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c r="FD269" s="1"/>
      <c r="FE269" s="1"/>
      <c r="FF269" s="1"/>
      <c r="FG269" s="1"/>
      <c r="FH269" s="1"/>
      <c r="FI269" s="1"/>
      <c r="FJ269" s="1"/>
      <c r="FK269" s="1"/>
      <c r="FL269" s="1"/>
      <c r="FM269" s="1"/>
      <c r="FN269" s="1"/>
      <c r="FO269" s="1"/>
      <c r="FP269" s="1"/>
      <c r="FQ269" s="1"/>
      <c r="FR269" s="1"/>
      <c r="FS269" s="1"/>
      <c r="FT269" s="1"/>
      <c r="FU269" s="1"/>
      <c r="FV269" s="1"/>
      <c r="FW269" s="1"/>
      <c r="FX269" s="1"/>
      <c r="FY269" s="1"/>
      <c r="FZ269" s="1"/>
      <c r="GA269" s="1"/>
      <c r="GB269" s="1"/>
      <c r="GC269" s="1"/>
      <c r="GD269" s="1"/>
      <c r="GE269" s="1"/>
      <c r="GF269" s="1"/>
      <c r="GG269" s="1"/>
      <c r="GH269" s="1"/>
      <c r="GI269" s="1"/>
      <c r="GJ269" s="1"/>
      <c r="GK269" s="1"/>
      <c r="GL269" s="1"/>
      <c r="GM269" s="1"/>
      <c r="GN269" s="1"/>
      <c r="GO269" s="1"/>
      <c r="GP269" s="1"/>
      <c r="GQ269" s="1"/>
      <c r="GR269" s="1"/>
      <c r="GS269" s="1"/>
      <c r="GT269" s="1"/>
      <c r="GU269" s="1"/>
      <c r="GV269" s="1"/>
      <c r="GW269" s="1"/>
      <c r="GX269" s="1"/>
      <c r="GY269" s="1"/>
      <c r="GZ269" s="1"/>
      <c r="HA269" s="1"/>
      <c r="HB269" s="1"/>
      <c r="HC269" s="1"/>
      <c r="HD269" s="1"/>
      <c r="HE269" s="1"/>
      <c r="HF269" s="1"/>
      <c r="HG269" s="1"/>
      <c r="HH269" s="1"/>
      <c r="HI269" s="1"/>
      <c r="HJ269" s="1"/>
      <c r="HK269" s="1"/>
      <c r="HL269" s="1"/>
      <c r="HM269" s="1"/>
      <c r="HN269" s="1"/>
      <c r="HO269" s="1"/>
      <c r="HP269" s="1"/>
      <c r="HQ269" s="1"/>
      <c r="HR269" s="1"/>
      <c r="HS269" s="1"/>
      <c r="HT269" s="1"/>
      <c r="HU269" s="1"/>
      <c r="HV269" s="1"/>
      <c r="HW269" s="1"/>
      <c r="HX269" s="1"/>
      <c r="HY269" s="1"/>
      <c r="HZ269" s="1"/>
      <c r="IA269" s="1"/>
      <c r="IB269" s="1"/>
      <c r="IC269" s="1"/>
      <c r="ID269" s="1"/>
      <c r="IE269" s="1"/>
      <c r="IF269" s="1"/>
      <c r="IG269" s="1"/>
      <c r="IH269" s="1"/>
      <c r="II269" s="1"/>
      <c r="IJ269" s="1"/>
      <c r="IK269" s="1"/>
      <c r="IL269" s="1"/>
      <c r="IM269" s="1"/>
      <c r="IN269" s="1"/>
      <c r="IO269" s="1"/>
      <c r="IP269" s="1"/>
      <c r="IQ269" s="1"/>
    </row>
    <row r="270" s="3" customFormat="1" ht="44.25" customHeight="1" spans="1:251">
      <c r="A270" s="25" t="s">
        <v>379</v>
      </c>
      <c r="B270" s="26" t="s">
        <v>75</v>
      </c>
      <c r="C270" s="27" t="s">
        <v>380</v>
      </c>
      <c r="D270" s="22" t="s">
        <v>33</v>
      </c>
      <c r="E270" s="22" t="s">
        <v>33</v>
      </c>
      <c r="F270" s="22" t="s">
        <v>33</v>
      </c>
      <c r="G270" s="23" t="s">
        <v>381</v>
      </c>
      <c r="H270" s="24"/>
      <c r="I270" s="93"/>
      <c r="J270" s="106">
        <v>110</v>
      </c>
      <c r="K270" s="106">
        <v>110</v>
      </c>
      <c r="L270" s="107">
        <v>110</v>
      </c>
      <c r="M270" s="106">
        <v>110</v>
      </c>
      <c r="N270" s="106">
        <v>110</v>
      </c>
      <c r="O270" s="106">
        <v>110</v>
      </c>
      <c r="P270" s="108">
        <v>110</v>
      </c>
      <c r="Q270" s="108">
        <v>110</v>
      </c>
      <c r="R270" s="108">
        <v>110</v>
      </c>
      <c r="S270" s="121">
        <v>2.13</v>
      </c>
      <c r="T270" s="121">
        <v>2.13</v>
      </c>
      <c r="U270" s="121">
        <v>2.13</v>
      </c>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c r="FE270" s="1"/>
      <c r="FF270" s="1"/>
      <c r="FG270" s="1"/>
      <c r="FH270" s="1"/>
      <c r="FI270" s="1"/>
      <c r="FJ270" s="1"/>
      <c r="FK270" s="1"/>
      <c r="FL270" s="1"/>
      <c r="FM270" s="1"/>
      <c r="FN270" s="1"/>
      <c r="FO270" s="1"/>
      <c r="FP270" s="1"/>
      <c r="FQ270" s="1"/>
      <c r="FR270" s="1"/>
      <c r="FS270" s="1"/>
      <c r="FT270" s="1"/>
      <c r="FU270" s="1"/>
      <c r="FV270" s="1"/>
      <c r="FW270" s="1"/>
      <c r="FX270" s="1"/>
      <c r="FY270" s="1"/>
      <c r="FZ270" s="1"/>
      <c r="GA270" s="1"/>
      <c r="GB270" s="1"/>
      <c r="GC270" s="1"/>
      <c r="GD270" s="1"/>
      <c r="GE270" s="1"/>
      <c r="GF270" s="1"/>
      <c r="GG270" s="1"/>
      <c r="GH270" s="1"/>
      <c r="GI270" s="1"/>
      <c r="GJ270" s="1"/>
      <c r="GK270" s="1"/>
      <c r="GL270" s="1"/>
      <c r="GM270" s="1"/>
      <c r="GN270" s="1"/>
      <c r="GO270" s="1"/>
      <c r="GP270" s="1"/>
      <c r="GQ270" s="1"/>
      <c r="GR270" s="1"/>
      <c r="GS270" s="1"/>
      <c r="GT270" s="1"/>
      <c r="GU270" s="1"/>
      <c r="GV270" s="1"/>
      <c r="GW270" s="1"/>
      <c r="GX270" s="1"/>
      <c r="GY270" s="1"/>
      <c r="GZ270" s="1"/>
      <c r="HA270" s="1"/>
      <c r="HB270" s="1"/>
      <c r="HC270" s="1"/>
      <c r="HD270" s="1"/>
      <c r="HE270" s="1"/>
      <c r="HF270" s="1"/>
      <c r="HG270" s="1"/>
      <c r="HH270" s="1"/>
      <c r="HI270" s="1"/>
      <c r="HJ270" s="1"/>
      <c r="HK270" s="1"/>
      <c r="HL270" s="1"/>
      <c r="HM270" s="1"/>
      <c r="HN270" s="1"/>
      <c r="HO270" s="1"/>
      <c r="HP270" s="1"/>
      <c r="HQ270" s="1"/>
      <c r="HR270" s="1"/>
      <c r="HS270" s="1"/>
      <c r="HT270" s="1"/>
      <c r="HU270" s="1"/>
      <c r="HV270" s="1"/>
      <c r="HW270" s="1"/>
      <c r="HX270" s="1"/>
      <c r="HY270" s="1"/>
      <c r="HZ270" s="1"/>
      <c r="IA270" s="1"/>
      <c r="IB270" s="1"/>
      <c r="IC270" s="1"/>
      <c r="ID270" s="1"/>
      <c r="IE270" s="1"/>
      <c r="IF270" s="1"/>
      <c r="IG270" s="1"/>
      <c r="IH270" s="1"/>
      <c r="II270" s="1"/>
      <c r="IJ270" s="1"/>
      <c r="IK270" s="1"/>
      <c r="IL270" s="1"/>
      <c r="IM270" s="1"/>
      <c r="IN270" s="1"/>
      <c r="IO270" s="1"/>
      <c r="IP270" s="1"/>
      <c r="IQ270" s="1"/>
    </row>
    <row r="271" s="3" customFormat="1" customHeight="1" spans="1:251">
      <c r="A271" s="25" t="s">
        <v>382</v>
      </c>
      <c r="B271" s="47" t="s">
        <v>94</v>
      </c>
      <c r="C271" s="27" t="s">
        <v>95</v>
      </c>
      <c r="D271" s="22" t="s">
        <v>33</v>
      </c>
      <c r="E271" s="22" t="s">
        <v>33</v>
      </c>
      <c r="F271" s="22" t="s">
        <v>33</v>
      </c>
      <c r="G271" s="23" t="s">
        <v>96</v>
      </c>
      <c r="H271" s="24"/>
      <c r="I271" s="93"/>
      <c r="J271" s="106">
        <v>10</v>
      </c>
      <c r="K271" s="106">
        <v>10</v>
      </c>
      <c r="L271" s="107">
        <v>10</v>
      </c>
      <c r="M271" s="106">
        <v>10</v>
      </c>
      <c r="N271" s="106">
        <v>10</v>
      </c>
      <c r="O271" s="106">
        <v>10</v>
      </c>
      <c r="P271" s="108">
        <v>10</v>
      </c>
      <c r="Q271" s="108">
        <v>10</v>
      </c>
      <c r="R271" s="108">
        <v>10</v>
      </c>
      <c r="S271" s="121">
        <v>0.09</v>
      </c>
      <c r="T271" s="121">
        <v>0.09</v>
      </c>
      <c r="U271" s="121">
        <v>0.09</v>
      </c>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c r="FI271" s="1"/>
      <c r="FJ271" s="1"/>
      <c r="FK271" s="1"/>
      <c r="FL271" s="1"/>
      <c r="FM271" s="1"/>
      <c r="FN271" s="1"/>
      <c r="FO271" s="1"/>
      <c r="FP271" s="1"/>
      <c r="FQ271" s="1"/>
      <c r="FR271" s="1"/>
      <c r="FS271" s="1"/>
      <c r="FT271" s="1"/>
      <c r="FU271" s="1"/>
      <c r="FV271" s="1"/>
      <c r="FW271" s="1"/>
      <c r="FX271" s="1"/>
      <c r="FY271" s="1"/>
      <c r="FZ271" s="1"/>
      <c r="GA271" s="1"/>
      <c r="GB271" s="1"/>
      <c r="GC271" s="1"/>
      <c r="GD271" s="1"/>
      <c r="GE271" s="1"/>
      <c r="GF271" s="1"/>
      <c r="GG271" s="1"/>
      <c r="GH271" s="1"/>
      <c r="GI271" s="1"/>
      <c r="GJ271" s="1"/>
      <c r="GK271" s="1"/>
      <c r="GL271" s="1"/>
      <c r="GM271" s="1"/>
      <c r="GN271" s="1"/>
      <c r="GO271" s="1"/>
      <c r="GP271" s="1"/>
      <c r="GQ271" s="1"/>
      <c r="GR271" s="1"/>
      <c r="GS271" s="1"/>
      <c r="GT271" s="1"/>
      <c r="GU271" s="1"/>
      <c r="GV271" s="1"/>
      <c r="GW271" s="1"/>
      <c r="GX271" s="1"/>
      <c r="GY271" s="1"/>
      <c r="GZ271" s="1"/>
      <c r="HA271" s="1"/>
      <c r="HB271" s="1"/>
      <c r="HC271" s="1"/>
      <c r="HD271" s="1"/>
      <c r="HE271" s="1"/>
      <c r="HF271" s="1"/>
      <c r="HG271" s="1"/>
      <c r="HH271" s="1"/>
      <c r="HI271" s="1"/>
      <c r="HJ271" s="1"/>
      <c r="HK271" s="1"/>
      <c r="HL271" s="1"/>
      <c r="HM271" s="1"/>
      <c r="HN271" s="1"/>
      <c r="HO271" s="1"/>
      <c r="HP271" s="1"/>
      <c r="HQ271" s="1"/>
      <c r="HR271" s="1"/>
      <c r="HS271" s="1"/>
      <c r="HT271" s="1"/>
      <c r="HU271" s="1"/>
      <c r="HV271" s="1"/>
      <c r="HW271" s="1"/>
      <c r="HX271" s="1"/>
      <c r="HY271" s="1"/>
      <c r="HZ271" s="1"/>
      <c r="IA271" s="1"/>
      <c r="IB271" s="1"/>
      <c r="IC271" s="1"/>
      <c r="ID271" s="1"/>
      <c r="IE271" s="1"/>
      <c r="IF271" s="1"/>
      <c r="IG271" s="1"/>
      <c r="IH271" s="1"/>
      <c r="II271" s="1"/>
      <c r="IJ271" s="1"/>
      <c r="IK271" s="1"/>
      <c r="IL271" s="1"/>
      <c r="IM271" s="1"/>
      <c r="IN271" s="1"/>
      <c r="IO271" s="1"/>
      <c r="IP271" s="1"/>
      <c r="IQ271" s="1"/>
    </row>
    <row r="272" s="3" customFormat="1" customHeight="1" spans="1:251">
      <c r="A272" s="19" t="s">
        <v>433</v>
      </c>
      <c r="B272" s="126"/>
      <c r="C272" s="27" t="s">
        <v>97</v>
      </c>
      <c r="D272" s="22" t="s">
        <v>33</v>
      </c>
      <c r="E272" s="22" t="s">
        <v>33</v>
      </c>
      <c r="F272" s="22" t="s">
        <v>33</v>
      </c>
      <c r="G272" s="23" t="s">
        <v>98</v>
      </c>
      <c r="H272" s="24"/>
      <c r="I272" s="93"/>
      <c r="J272" s="94">
        <v>60</v>
      </c>
      <c r="K272" s="94">
        <v>60</v>
      </c>
      <c r="L272" s="95">
        <v>60</v>
      </c>
      <c r="M272" s="94">
        <v>60</v>
      </c>
      <c r="N272" s="94">
        <v>60</v>
      </c>
      <c r="O272" s="94">
        <v>60</v>
      </c>
      <c r="P272" s="96">
        <v>80</v>
      </c>
      <c r="Q272" s="96">
        <v>80</v>
      </c>
      <c r="R272" s="96">
        <v>80</v>
      </c>
      <c r="S272" s="119">
        <v>2.1</v>
      </c>
      <c r="T272" s="119">
        <v>2.1</v>
      </c>
      <c r="U272" s="119">
        <v>2.1</v>
      </c>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c r="FI272" s="1"/>
      <c r="FJ272" s="1"/>
      <c r="FK272" s="1"/>
      <c r="FL272" s="1"/>
      <c r="FM272" s="1"/>
      <c r="FN272" s="1"/>
      <c r="FO272" s="1"/>
      <c r="FP272" s="1"/>
      <c r="FQ272" s="1"/>
      <c r="FR272" s="1"/>
      <c r="FS272" s="1"/>
      <c r="FT272" s="1"/>
      <c r="FU272" s="1"/>
      <c r="FV272" s="1"/>
      <c r="FW272" s="1"/>
      <c r="FX272" s="1"/>
      <c r="FY272" s="1"/>
      <c r="FZ272" s="1"/>
      <c r="GA272" s="1"/>
      <c r="GB272" s="1"/>
      <c r="GC272" s="1"/>
      <c r="GD272" s="1"/>
      <c r="GE272" s="1"/>
      <c r="GF272" s="1"/>
      <c r="GG272" s="1"/>
      <c r="GH272" s="1"/>
      <c r="GI272" s="1"/>
      <c r="GJ272" s="1"/>
      <c r="GK272" s="1"/>
      <c r="GL272" s="1"/>
      <c r="GM272" s="1"/>
      <c r="GN272" s="1"/>
      <c r="GO272" s="1"/>
      <c r="GP272" s="1"/>
      <c r="GQ272" s="1"/>
      <c r="GR272" s="1"/>
      <c r="GS272" s="1"/>
      <c r="GT272" s="1"/>
      <c r="GU272" s="1"/>
      <c r="GV272" s="1"/>
      <c r="GW272" s="1"/>
      <c r="GX272" s="1"/>
      <c r="GY272" s="1"/>
      <c r="GZ272" s="1"/>
      <c r="HA272" s="1"/>
      <c r="HB272" s="1"/>
      <c r="HC272" s="1"/>
      <c r="HD272" s="1"/>
      <c r="HE272" s="1"/>
      <c r="HF272" s="1"/>
      <c r="HG272" s="1"/>
      <c r="HH272" s="1"/>
      <c r="HI272" s="1"/>
      <c r="HJ272" s="1"/>
      <c r="HK272" s="1"/>
      <c r="HL272" s="1"/>
      <c r="HM272" s="1"/>
      <c r="HN272" s="1"/>
      <c r="HO272" s="1"/>
      <c r="HP272" s="1"/>
      <c r="HQ272" s="1"/>
      <c r="HR272" s="1"/>
      <c r="HS272" s="1"/>
      <c r="HT272" s="1"/>
      <c r="HU272" s="1"/>
      <c r="HV272" s="1"/>
      <c r="HW272" s="1"/>
      <c r="HX272" s="1"/>
      <c r="HY272" s="1"/>
      <c r="HZ272" s="1"/>
      <c r="IA272" s="1"/>
      <c r="IB272" s="1"/>
      <c r="IC272" s="1"/>
      <c r="ID272" s="1"/>
      <c r="IE272" s="1"/>
      <c r="IF272" s="1"/>
      <c r="IG272" s="1"/>
      <c r="IH272" s="1"/>
      <c r="II272" s="1"/>
      <c r="IJ272" s="1"/>
      <c r="IK272" s="1"/>
      <c r="IL272" s="1"/>
      <c r="IM272" s="1"/>
      <c r="IN272" s="1"/>
      <c r="IO272" s="1"/>
      <c r="IP272" s="1"/>
      <c r="IQ272" s="1"/>
    </row>
    <row r="273" s="3" customFormat="1" ht="36.75" customHeight="1" spans="1:22">
      <c r="A273" s="83" t="s">
        <v>504</v>
      </c>
      <c r="B273" s="124" t="s">
        <v>505</v>
      </c>
      <c r="C273" s="138" t="s">
        <v>260</v>
      </c>
      <c r="D273" s="83" t="s">
        <v>33</v>
      </c>
      <c r="E273" s="83" t="s">
        <v>33</v>
      </c>
      <c r="F273" s="83" t="s">
        <v>33</v>
      </c>
      <c r="G273" s="176" t="s">
        <v>261</v>
      </c>
      <c r="H273" s="176"/>
      <c r="I273" s="176"/>
      <c r="J273" s="147">
        <v>900</v>
      </c>
      <c r="K273" s="147">
        <v>900</v>
      </c>
      <c r="L273" s="147">
        <v>900</v>
      </c>
      <c r="M273" s="147">
        <v>900</v>
      </c>
      <c r="N273" s="147">
        <v>900</v>
      </c>
      <c r="O273" s="147">
        <v>900</v>
      </c>
      <c r="P273" s="147">
        <v>900</v>
      </c>
      <c r="Q273" s="147">
        <v>900</v>
      </c>
      <c r="R273" s="147">
        <v>900</v>
      </c>
      <c r="S273" s="121">
        <v>150</v>
      </c>
      <c r="T273" s="121">
        <v>150</v>
      </c>
      <c r="U273" s="121">
        <v>150</v>
      </c>
      <c r="V273" s="120" t="s">
        <v>449</v>
      </c>
    </row>
    <row r="274" s="3" customFormat="1" customHeight="1" spans="1:21">
      <c r="A274" s="125" t="s">
        <v>491</v>
      </c>
      <c r="B274" s="161" t="s">
        <v>384</v>
      </c>
      <c r="C274" s="162" t="s">
        <v>492</v>
      </c>
      <c r="D274" s="83" t="s">
        <v>33</v>
      </c>
      <c r="E274" s="83" t="s">
        <v>33</v>
      </c>
      <c r="F274" s="83" t="s">
        <v>33</v>
      </c>
      <c r="G274" s="84" t="s">
        <v>436</v>
      </c>
      <c r="H274" s="85"/>
      <c r="I274" s="115"/>
      <c r="J274" s="151">
        <v>150</v>
      </c>
      <c r="K274" s="151">
        <v>150</v>
      </c>
      <c r="L274" s="152">
        <v>150</v>
      </c>
      <c r="M274" s="151">
        <v>160</v>
      </c>
      <c r="N274" s="151">
        <v>160</v>
      </c>
      <c r="O274" s="151">
        <v>160</v>
      </c>
      <c r="P274" s="118">
        <v>184</v>
      </c>
      <c r="Q274" s="118">
        <v>184</v>
      </c>
      <c r="R274" s="118">
        <v>184</v>
      </c>
      <c r="S274" s="119" t="s">
        <v>378</v>
      </c>
      <c r="T274" s="119" t="s">
        <v>378</v>
      </c>
      <c r="U274" s="119" t="s">
        <v>378</v>
      </c>
    </row>
    <row r="275" s="3" customFormat="1" customHeight="1" spans="1:251">
      <c r="A275" s="19" t="s">
        <v>392</v>
      </c>
      <c r="B275" s="33" t="s">
        <v>109</v>
      </c>
      <c r="C275" s="21" t="s">
        <v>393</v>
      </c>
      <c r="D275" s="22" t="s">
        <v>33</v>
      </c>
      <c r="E275" s="22" t="s">
        <v>33</v>
      </c>
      <c r="F275" s="22" t="s">
        <v>33</v>
      </c>
      <c r="G275" s="55"/>
      <c r="H275" s="24"/>
      <c r="I275" s="93"/>
      <c r="J275" s="94">
        <v>30</v>
      </c>
      <c r="K275" s="94">
        <v>30</v>
      </c>
      <c r="L275" s="95">
        <v>30</v>
      </c>
      <c r="M275" s="94">
        <v>30</v>
      </c>
      <c r="N275" s="94">
        <v>30</v>
      </c>
      <c r="O275" s="94">
        <v>30</v>
      </c>
      <c r="P275" s="96">
        <v>40</v>
      </c>
      <c r="Q275" s="96">
        <v>40</v>
      </c>
      <c r="R275" s="96">
        <v>40</v>
      </c>
      <c r="S275" s="119">
        <v>1.47</v>
      </c>
      <c r="T275" s="119">
        <v>1.47</v>
      </c>
      <c r="U275" s="119">
        <v>1.47</v>
      </c>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c r="FI275" s="1"/>
      <c r="FJ275" s="1"/>
      <c r="FK275" s="1"/>
      <c r="FL275" s="1"/>
      <c r="FM275" s="1"/>
      <c r="FN275" s="1"/>
      <c r="FO275" s="1"/>
      <c r="FP275" s="1"/>
      <c r="FQ275" s="1"/>
      <c r="FR275" s="1"/>
      <c r="FS275" s="1"/>
      <c r="FT275" s="1"/>
      <c r="FU275" s="1"/>
      <c r="FV275" s="1"/>
      <c r="FW275" s="1"/>
      <c r="FX275" s="1"/>
      <c r="FY275" s="1"/>
      <c r="FZ275" s="1"/>
      <c r="GA275" s="1"/>
      <c r="GB275" s="1"/>
      <c r="GC275" s="1"/>
      <c r="GD275" s="1"/>
      <c r="GE275" s="1"/>
      <c r="GF275" s="1"/>
      <c r="GG275" s="1"/>
      <c r="GH275" s="1"/>
      <c r="GI275" s="1"/>
      <c r="GJ275" s="1"/>
      <c r="GK275" s="1"/>
      <c r="GL275" s="1"/>
      <c r="GM275" s="1"/>
      <c r="GN275" s="1"/>
      <c r="GO275" s="1"/>
      <c r="GP275" s="1"/>
      <c r="GQ275" s="1"/>
      <c r="GR275" s="1"/>
      <c r="GS275" s="1"/>
      <c r="GT275" s="1"/>
      <c r="GU275" s="1"/>
      <c r="GV275" s="1"/>
      <c r="GW275" s="1"/>
      <c r="GX275" s="1"/>
      <c r="GY275" s="1"/>
      <c r="GZ275" s="1"/>
      <c r="HA275" s="1"/>
      <c r="HB275" s="1"/>
      <c r="HC275" s="1"/>
      <c r="HD275" s="1"/>
      <c r="HE275" s="1"/>
      <c r="HF275" s="1"/>
      <c r="HG275" s="1"/>
      <c r="HH275" s="1"/>
      <c r="HI275" s="1"/>
      <c r="HJ275" s="1"/>
      <c r="HK275" s="1"/>
      <c r="HL275" s="1"/>
      <c r="HM275" s="1"/>
      <c r="HN275" s="1"/>
      <c r="HO275" s="1"/>
      <c r="HP275" s="1"/>
      <c r="HQ275" s="1"/>
      <c r="HR275" s="1"/>
      <c r="HS275" s="1"/>
      <c r="HT275" s="1"/>
      <c r="HU275" s="1"/>
      <c r="HV275" s="1"/>
      <c r="HW275" s="1"/>
      <c r="HX275" s="1"/>
      <c r="HY275" s="1"/>
      <c r="HZ275" s="1"/>
      <c r="IA275" s="1"/>
      <c r="IB275" s="1"/>
      <c r="IC275" s="1"/>
      <c r="ID275" s="1"/>
      <c r="IE275" s="1"/>
      <c r="IF275" s="1"/>
      <c r="IG275" s="1"/>
      <c r="IH275" s="1"/>
      <c r="II275" s="1"/>
      <c r="IJ275" s="1"/>
      <c r="IK275" s="1"/>
      <c r="IL275" s="1"/>
      <c r="IM275" s="1"/>
      <c r="IN275" s="1"/>
      <c r="IO275" s="1"/>
      <c r="IP275" s="1"/>
      <c r="IQ275" s="1"/>
    </row>
    <row r="276" s="3" customFormat="1" customHeight="1" spans="1:21">
      <c r="A276" s="125" t="s">
        <v>506</v>
      </c>
      <c r="B276" s="161" t="s">
        <v>109</v>
      </c>
      <c r="C276" s="138" t="s">
        <v>239</v>
      </c>
      <c r="D276" s="83" t="s">
        <v>33</v>
      </c>
      <c r="E276" s="83" t="s">
        <v>33</v>
      </c>
      <c r="F276" s="83" t="s">
        <v>33</v>
      </c>
      <c r="G276" s="84" t="s">
        <v>240</v>
      </c>
      <c r="H276" s="85"/>
      <c r="I276" s="115"/>
      <c r="J276" s="116">
        <v>60</v>
      </c>
      <c r="K276" s="116">
        <v>60</v>
      </c>
      <c r="L276" s="117">
        <v>60</v>
      </c>
      <c r="M276" s="116">
        <v>60</v>
      </c>
      <c r="N276" s="116">
        <v>60</v>
      </c>
      <c r="O276" s="116">
        <v>60</v>
      </c>
      <c r="P276" s="118">
        <v>60</v>
      </c>
      <c r="Q276" s="118">
        <v>60</v>
      </c>
      <c r="R276" s="118">
        <v>60</v>
      </c>
      <c r="S276" s="119">
        <v>3</v>
      </c>
      <c r="T276" s="119">
        <v>3</v>
      </c>
      <c r="U276" s="119">
        <v>3</v>
      </c>
    </row>
    <row r="277" s="3" customFormat="1" customHeight="1" spans="1:21">
      <c r="A277" s="125" t="s">
        <v>493</v>
      </c>
      <c r="B277" s="33" t="s">
        <v>116</v>
      </c>
      <c r="C277" s="163" t="s">
        <v>211</v>
      </c>
      <c r="D277" s="83" t="s">
        <v>33</v>
      </c>
      <c r="E277" s="83" t="s">
        <v>33</v>
      </c>
      <c r="F277" s="83" t="s">
        <v>33</v>
      </c>
      <c r="G277" s="84" t="s">
        <v>494</v>
      </c>
      <c r="H277" s="85"/>
      <c r="I277" s="115"/>
      <c r="J277" s="151">
        <v>60</v>
      </c>
      <c r="K277" s="151">
        <v>60</v>
      </c>
      <c r="L277" s="152">
        <v>60</v>
      </c>
      <c r="M277" s="151">
        <v>65</v>
      </c>
      <c r="N277" s="151">
        <v>65</v>
      </c>
      <c r="O277" s="151">
        <v>65</v>
      </c>
      <c r="P277" s="118">
        <v>80</v>
      </c>
      <c r="Q277" s="118">
        <v>80</v>
      </c>
      <c r="R277" s="118">
        <v>80</v>
      </c>
      <c r="S277" s="119" t="s">
        <v>378</v>
      </c>
      <c r="T277" s="119" t="s">
        <v>378</v>
      </c>
      <c r="U277" s="119" t="s">
        <v>378</v>
      </c>
    </row>
    <row r="278" s="3" customFormat="1" customHeight="1" spans="1:21">
      <c r="A278" s="19" t="s">
        <v>437</v>
      </c>
      <c r="B278" s="33"/>
      <c r="C278" s="56" t="s">
        <v>117</v>
      </c>
      <c r="D278" s="22" t="s">
        <v>33</v>
      </c>
      <c r="E278" s="22" t="s">
        <v>33</v>
      </c>
      <c r="F278" s="22" t="s">
        <v>33</v>
      </c>
      <c r="G278" s="64" t="s">
        <v>438</v>
      </c>
      <c r="H278" s="65"/>
      <c r="I278" s="112"/>
      <c r="J278" s="94">
        <v>40</v>
      </c>
      <c r="K278" s="94">
        <v>40</v>
      </c>
      <c r="L278" s="95">
        <v>40</v>
      </c>
      <c r="M278" s="94">
        <v>40</v>
      </c>
      <c r="N278" s="94">
        <v>40</v>
      </c>
      <c r="O278" s="94">
        <v>40</v>
      </c>
      <c r="P278" s="96">
        <v>55</v>
      </c>
      <c r="Q278" s="96">
        <v>55</v>
      </c>
      <c r="R278" s="96">
        <v>55</v>
      </c>
      <c r="S278" s="119">
        <v>1.33</v>
      </c>
      <c r="T278" s="119">
        <v>1.33</v>
      </c>
      <c r="U278" s="119">
        <v>1.33</v>
      </c>
    </row>
    <row r="279" s="3" customFormat="1" customHeight="1" spans="1:22">
      <c r="A279" s="125" t="s">
        <v>495</v>
      </c>
      <c r="B279" s="33"/>
      <c r="C279" s="131" t="s">
        <v>213</v>
      </c>
      <c r="D279" s="83" t="s">
        <v>33</v>
      </c>
      <c r="E279" s="83" t="s">
        <v>33</v>
      </c>
      <c r="F279" s="83" t="s">
        <v>33</v>
      </c>
      <c r="G279" s="129" t="s">
        <v>214</v>
      </c>
      <c r="H279" s="130"/>
      <c r="I279" s="150"/>
      <c r="J279" s="116">
        <v>36</v>
      </c>
      <c r="K279" s="116">
        <v>36</v>
      </c>
      <c r="L279" s="117">
        <v>36</v>
      </c>
      <c r="M279" s="116">
        <v>36</v>
      </c>
      <c r="N279" s="116">
        <v>36</v>
      </c>
      <c r="O279" s="116">
        <v>36</v>
      </c>
      <c r="P279" s="118">
        <v>40</v>
      </c>
      <c r="Q279" s="118">
        <v>40</v>
      </c>
      <c r="R279" s="118">
        <v>40</v>
      </c>
      <c r="S279" s="119">
        <v>2.3</v>
      </c>
      <c r="T279" s="119">
        <v>2.3</v>
      </c>
      <c r="U279" s="119">
        <v>2.3</v>
      </c>
      <c r="V279" s="3">
        <v>5.6</v>
      </c>
    </row>
    <row r="280" s="3" customFormat="1" customHeight="1" spans="1:21">
      <c r="A280" s="19" t="s">
        <v>394</v>
      </c>
      <c r="B280" s="33"/>
      <c r="C280" s="56" t="s">
        <v>119</v>
      </c>
      <c r="D280" s="22" t="s">
        <v>33</v>
      </c>
      <c r="E280" s="22" t="s">
        <v>33</v>
      </c>
      <c r="F280" s="22" t="s">
        <v>33</v>
      </c>
      <c r="G280" s="23" t="s">
        <v>120</v>
      </c>
      <c r="H280" s="24"/>
      <c r="I280" s="93"/>
      <c r="J280" s="97">
        <v>100</v>
      </c>
      <c r="K280" s="97">
        <v>100</v>
      </c>
      <c r="L280" s="98">
        <v>100</v>
      </c>
      <c r="M280" s="97">
        <v>100</v>
      </c>
      <c r="N280" s="97">
        <v>100</v>
      </c>
      <c r="O280" s="97">
        <v>100</v>
      </c>
      <c r="P280" s="96">
        <v>120</v>
      </c>
      <c r="Q280" s="96">
        <v>120</v>
      </c>
      <c r="R280" s="96">
        <v>120</v>
      </c>
      <c r="S280" s="119"/>
      <c r="T280" s="119"/>
      <c r="U280" s="119"/>
    </row>
    <row r="281" s="3" customFormat="1" customHeight="1" spans="1:251">
      <c r="A281" s="19" t="s">
        <v>439</v>
      </c>
      <c r="B281" s="54"/>
      <c r="C281" s="174" t="s">
        <v>121</v>
      </c>
      <c r="D281" s="22" t="s">
        <v>33</v>
      </c>
      <c r="E281" s="22" t="s">
        <v>33</v>
      </c>
      <c r="F281" s="22" t="s">
        <v>33</v>
      </c>
      <c r="G281" s="23" t="s">
        <v>122</v>
      </c>
      <c r="H281" s="24"/>
      <c r="I281" s="93"/>
      <c r="J281" s="94">
        <v>120</v>
      </c>
      <c r="K281" s="94">
        <v>120</v>
      </c>
      <c r="L281" s="95">
        <v>120</v>
      </c>
      <c r="M281" s="94">
        <v>120</v>
      </c>
      <c r="N281" s="94">
        <v>120</v>
      </c>
      <c r="O281" s="94">
        <v>120</v>
      </c>
      <c r="P281" s="96">
        <v>160</v>
      </c>
      <c r="Q281" s="96">
        <v>160</v>
      </c>
      <c r="R281" s="96">
        <v>160</v>
      </c>
      <c r="S281" s="119"/>
      <c r="T281" s="119"/>
      <c r="U281" s="119"/>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c r="FI281" s="1"/>
      <c r="FJ281" s="1"/>
      <c r="FK281" s="1"/>
      <c r="FL281" s="1"/>
      <c r="FM281" s="1"/>
      <c r="FN281" s="1"/>
      <c r="FO281" s="1"/>
      <c r="FP281" s="1"/>
      <c r="FQ281" s="1"/>
      <c r="FR281" s="1"/>
      <c r="FS281" s="1"/>
      <c r="FT281" s="1"/>
      <c r="FU281" s="1"/>
      <c r="FV281" s="1"/>
      <c r="FW281" s="1"/>
      <c r="FX281" s="1"/>
      <c r="FY281" s="1"/>
      <c r="FZ281" s="1"/>
      <c r="GA281" s="1"/>
      <c r="GB281" s="1"/>
      <c r="GC281" s="1"/>
      <c r="GD281" s="1"/>
      <c r="GE281" s="1"/>
      <c r="GF281" s="1"/>
      <c r="GG281" s="1"/>
      <c r="GH281" s="1"/>
      <c r="GI281" s="1"/>
      <c r="GJ281" s="1"/>
      <c r="GK281" s="1"/>
      <c r="GL281" s="1"/>
      <c r="GM281" s="1"/>
      <c r="GN281" s="1"/>
      <c r="GO281" s="1"/>
      <c r="GP281" s="1"/>
      <c r="GQ281" s="1"/>
      <c r="GR281" s="1"/>
      <c r="GS281" s="1"/>
      <c r="GT281" s="1"/>
      <c r="GU281" s="1"/>
      <c r="GV281" s="1"/>
      <c r="GW281" s="1"/>
      <c r="GX281" s="1"/>
      <c r="GY281" s="1"/>
      <c r="GZ281" s="1"/>
      <c r="HA281" s="1"/>
      <c r="HB281" s="1"/>
      <c r="HC281" s="1"/>
      <c r="HD281" s="1"/>
      <c r="HE281" s="1"/>
      <c r="HF281" s="1"/>
      <c r="HG281" s="1"/>
      <c r="HH281" s="1"/>
      <c r="HI281" s="1"/>
      <c r="HJ281" s="1"/>
      <c r="HK281" s="1"/>
      <c r="HL281" s="1"/>
      <c r="HM281" s="1"/>
      <c r="HN281" s="1"/>
      <c r="HO281" s="1"/>
      <c r="HP281" s="1"/>
      <c r="HQ281" s="1"/>
      <c r="HR281" s="1"/>
      <c r="HS281" s="1"/>
      <c r="HT281" s="1"/>
      <c r="HU281" s="1"/>
      <c r="HV281" s="1"/>
      <c r="HW281" s="1"/>
      <c r="HX281" s="1"/>
      <c r="HY281" s="1"/>
      <c r="HZ281" s="1"/>
      <c r="IA281" s="1"/>
      <c r="IB281" s="1"/>
      <c r="IC281" s="1"/>
      <c r="ID281" s="1"/>
      <c r="IE281" s="1"/>
      <c r="IF281" s="1"/>
      <c r="IG281" s="1"/>
      <c r="IH281" s="1"/>
      <c r="II281" s="1"/>
      <c r="IJ281" s="1"/>
      <c r="IK281" s="1"/>
      <c r="IL281" s="1"/>
      <c r="IM281" s="1"/>
      <c r="IN281" s="1"/>
      <c r="IO281" s="1"/>
      <c r="IP281" s="1"/>
      <c r="IQ281" s="1"/>
    </row>
    <row r="282" s="3" customFormat="1" customHeight="1" spans="1:21">
      <c r="A282" s="125" t="s">
        <v>395</v>
      </c>
      <c r="B282" s="161" t="s">
        <v>396</v>
      </c>
      <c r="C282" s="133" t="s">
        <v>397</v>
      </c>
      <c r="D282" s="83" t="s">
        <v>33</v>
      </c>
      <c r="E282" s="83"/>
      <c r="F282" s="83"/>
      <c r="G282" s="134" t="s">
        <v>398</v>
      </c>
      <c r="H282" s="134"/>
      <c r="I282" s="134"/>
      <c r="J282" s="116">
        <v>400</v>
      </c>
      <c r="K282" s="147"/>
      <c r="L282" s="116"/>
      <c r="M282" s="116">
        <v>450</v>
      </c>
      <c r="N282" s="116"/>
      <c r="O282" s="116"/>
      <c r="P282" s="116">
        <v>450</v>
      </c>
      <c r="Q282" s="116"/>
      <c r="R282" s="116"/>
      <c r="S282" s="119">
        <v>110.1</v>
      </c>
      <c r="T282" s="119"/>
      <c r="U282" s="119"/>
    </row>
    <row r="283" s="3" customFormat="1" customHeight="1" spans="1:21">
      <c r="A283" s="153" t="s">
        <v>399</v>
      </c>
      <c r="B283" s="161" t="s">
        <v>400</v>
      </c>
      <c r="C283" s="133" t="s">
        <v>401</v>
      </c>
      <c r="D283" s="83"/>
      <c r="E283" s="83" t="s">
        <v>33</v>
      </c>
      <c r="F283" s="83" t="s">
        <v>33</v>
      </c>
      <c r="G283" s="134" t="s">
        <v>402</v>
      </c>
      <c r="H283" s="134"/>
      <c r="I283" s="134"/>
      <c r="J283" s="116"/>
      <c r="K283" s="116">
        <v>400</v>
      </c>
      <c r="L283" s="116">
        <v>400</v>
      </c>
      <c r="M283" s="116"/>
      <c r="N283" s="116">
        <v>450</v>
      </c>
      <c r="O283" s="116">
        <v>450</v>
      </c>
      <c r="P283" s="116"/>
      <c r="Q283" s="116">
        <v>450</v>
      </c>
      <c r="R283" s="116">
        <v>450</v>
      </c>
      <c r="S283" s="119"/>
      <c r="T283" s="119">
        <v>113.6</v>
      </c>
      <c r="U283" s="119">
        <v>113.6</v>
      </c>
    </row>
    <row r="284" s="3" customFormat="1" customHeight="1" spans="1:251">
      <c r="A284" s="19" t="s">
        <v>403</v>
      </c>
      <c r="B284" s="20" t="s">
        <v>142</v>
      </c>
      <c r="C284" s="34" t="s">
        <v>143</v>
      </c>
      <c r="D284" s="22" t="s">
        <v>33</v>
      </c>
      <c r="E284" s="22" t="s">
        <v>33</v>
      </c>
      <c r="F284" s="22" t="s">
        <v>33</v>
      </c>
      <c r="G284" s="23" t="s">
        <v>144</v>
      </c>
      <c r="H284" s="24"/>
      <c r="I284" s="93"/>
      <c r="J284" s="94">
        <v>130</v>
      </c>
      <c r="K284" s="94">
        <v>130</v>
      </c>
      <c r="L284" s="95">
        <v>130</v>
      </c>
      <c r="M284" s="94">
        <v>130</v>
      </c>
      <c r="N284" s="94">
        <v>130</v>
      </c>
      <c r="O284" s="94">
        <v>130</v>
      </c>
      <c r="P284" s="96">
        <v>130</v>
      </c>
      <c r="Q284" s="96">
        <v>130</v>
      </c>
      <c r="R284" s="96">
        <v>130</v>
      </c>
      <c r="S284" s="119">
        <v>14.74</v>
      </c>
      <c r="T284" s="119">
        <v>14.74</v>
      </c>
      <c r="U284" s="119">
        <v>14.74</v>
      </c>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c r="FI284" s="1"/>
      <c r="FJ284" s="1"/>
      <c r="FK284" s="1"/>
      <c r="FL284" s="1"/>
      <c r="FM284" s="1"/>
      <c r="FN284" s="1"/>
      <c r="FO284" s="1"/>
      <c r="FP284" s="1"/>
      <c r="FQ284" s="1"/>
      <c r="FR284" s="1"/>
      <c r="FS284" s="1"/>
      <c r="FT284" s="1"/>
      <c r="FU284" s="1"/>
      <c r="FV284" s="1"/>
      <c r="FW284" s="1"/>
      <c r="FX284" s="1"/>
      <c r="FY284" s="1"/>
      <c r="FZ284" s="1"/>
      <c r="GA284" s="1"/>
      <c r="GB284" s="1"/>
      <c r="GC284" s="1"/>
      <c r="GD284" s="1"/>
      <c r="GE284" s="1"/>
      <c r="GF284" s="1"/>
      <c r="GG284" s="1"/>
      <c r="GH284" s="1"/>
      <c r="GI284" s="1"/>
      <c r="GJ284" s="1"/>
      <c r="GK284" s="1"/>
      <c r="GL284" s="1"/>
      <c r="GM284" s="1"/>
      <c r="GN284" s="1"/>
      <c r="GO284" s="1"/>
      <c r="GP284" s="1"/>
      <c r="GQ284" s="1"/>
      <c r="GR284" s="1"/>
      <c r="GS284" s="1"/>
      <c r="GT284" s="1"/>
      <c r="GU284" s="1"/>
      <c r="GV284" s="1"/>
      <c r="GW284" s="1"/>
      <c r="GX284" s="1"/>
      <c r="GY284" s="1"/>
      <c r="GZ284" s="1"/>
      <c r="HA284" s="1"/>
      <c r="HB284" s="1"/>
      <c r="HC284" s="1"/>
      <c r="HD284" s="1"/>
      <c r="HE284" s="1"/>
      <c r="HF284" s="1"/>
      <c r="HG284" s="1"/>
      <c r="HH284" s="1"/>
      <c r="HI284" s="1"/>
      <c r="HJ284" s="1"/>
      <c r="HK284" s="1"/>
      <c r="HL284" s="1"/>
      <c r="HM284" s="1"/>
      <c r="HN284" s="1"/>
      <c r="HO284" s="1"/>
      <c r="HP284" s="1"/>
      <c r="HQ284" s="1"/>
      <c r="HR284" s="1"/>
      <c r="HS284" s="1"/>
      <c r="HT284" s="1"/>
      <c r="HU284" s="1"/>
      <c r="HV284" s="1"/>
      <c r="HW284" s="1"/>
      <c r="HX284" s="1"/>
      <c r="HY284" s="1"/>
      <c r="HZ284" s="1"/>
      <c r="IA284" s="1"/>
      <c r="IB284" s="1"/>
      <c r="IC284" s="1"/>
      <c r="ID284" s="1"/>
      <c r="IE284" s="1"/>
      <c r="IF284" s="1"/>
      <c r="IG284" s="1"/>
      <c r="IH284" s="1"/>
      <c r="II284" s="1"/>
      <c r="IJ284" s="1"/>
      <c r="IK284" s="1"/>
      <c r="IL284" s="1"/>
      <c r="IM284" s="1"/>
      <c r="IN284" s="1"/>
      <c r="IO284" s="1"/>
      <c r="IP284" s="1"/>
      <c r="IQ284" s="1"/>
    </row>
    <row r="285" s="3" customFormat="1" customHeight="1" spans="1:251">
      <c r="A285" s="166">
        <v>89827</v>
      </c>
      <c r="B285" s="70" t="s">
        <v>405</v>
      </c>
      <c r="C285" s="21" t="s">
        <v>448</v>
      </c>
      <c r="D285" s="166" t="s">
        <v>33</v>
      </c>
      <c r="E285" s="166" t="s">
        <v>33</v>
      </c>
      <c r="F285" s="166" t="s">
        <v>33</v>
      </c>
      <c r="G285" s="23" t="s">
        <v>147</v>
      </c>
      <c r="H285" s="24"/>
      <c r="I285" s="93"/>
      <c r="J285" s="169">
        <v>130</v>
      </c>
      <c r="K285" s="169">
        <v>130</v>
      </c>
      <c r="L285" s="169">
        <v>130</v>
      </c>
      <c r="M285" s="169">
        <v>150</v>
      </c>
      <c r="N285" s="169">
        <v>150</v>
      </c>
      <c r="O285" s="169">
        <v>150</v>
      </c>
      <c r="P285" s="169">
        <v>150</v>
      </c>
      <c r="Q285" s="169">
        <v>150</v>
      </c>
      <c r="R285" s="169">
        <v>150</v>
      </c>
      <c r="S285" s="157">
        <v>30</v>
      </c>
      <c r="T285" s="157">
        <v>30</v>
      </c>
      <c r="U285" s="157">
        <v>30</v>
      </c>
      <c r="V285" s="3" t="s">
        <v>449</v>
      </c>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c r="FH285" s="1"/>
      <c r="FI285" s="1"/>
      <c r="FJ285" s="1"/>
      <c r="FK285" s="1"/>
      <c r="FL285" s="1"/>
      <c r="FM285" s="1"/>
      <c r="FN285" s="1"/>
      <c r="FO285" s="1"/>
      <c r="FP285" s="1"/>
      <c r="FQ285" s="1"/>
      <c r="FR285" s="1"/>
      <c r="FS285" s="1"/>
      <c r="FT285" s="1"/>
      <c r="FU285" s="1"/>
      <c r="FV285" s="1"/>
      <c r="FW285" s="1"/>
      <c r="FX285" s="1"/>
      <c r="FY285" s="1"/>
      <c r="FZ285" s="1"/>
      <c r="GA285" s="1"/>
      <c r="GB285" s="1"/>
      <c r="GC285" s="1"/>
      <c r="GD285" s="1"/>
      <c r="GE285" s="1"/>
      <c r="GF285" s="1"/>
      <c r="GG285" s="1"/>
      <c r="GH285" s="1"/>
      <c r="GI285" s="1"/>
      <c r="GJ285" s="1"/>
      <c r="GK285" s="1"/>
      <c r="GL285" s="1"/>
      <c r="GM285" s="1"/>
      <c r="GN285" s="1"/>
      <c r="GO285" s="1"/>
      <c r="GP285" s="1"/>
      <c r="GQ285" s="1"/>
      <c r="GR285" s="1"/>
      <c r="GS285" s="1"/>
      <c r="GT285" s="1"/>
      <c r="GU285" s="1"/>
      <c r="GV285" s="1"/>
      <c r="GW285" s="1"/>
      <c r="GX285" s="1"/>
      <c r="GY285" s="1"/>
      <c r="GZ285" s="1"/>
      <c r="HA285" s="1"/>
      <c r="HB285" s="1"/>
      <c r="HC285" s="1"/>
      <c r="HD285" s="1"/>
      <c r="HE285" s="1"/>
      <c r="HF285" s="1"/>
      <c r="HG285" s="1"/>
      <c r="HH285" s="1"/>
      <c r="HI285" s="1"/>
      <c r="HJ285" s="1"/>
      <c r="HK285" s="1"/>
      <c r="HL285" s="1"/>
      <c r="HM285" s="1"/>
      <c r="HN285" s="1"/>
      <c r="HO285" s="1"/>
      <c r="HP285" s="1"/>
      <c r="HQ285" s="1"/>
      <c r="HR285" s="1"/>
      <c r="HS285" s="1"/>
      <c r="HT285" s="1"/>
      <c r="HU285" s="1"/>
      <c r="HV285" s="1"/>
      <c r="HW285" s="1"/>
      <c r="HX285" s="1"/>
      <c r="HY285" s="1"/>
      <c r="HZ285" s="1"/>
      <c r="IA285" s="1"/>
      <c r="IB285" s="1"/>
      <c r="IC285" s="1"/>
      <c r="ID285" s="1"/>
      <c r="IE285" s="1"/>
      <c r="IF285" s="1"/>
      <c r="IG285" s="1"/>
      <c r="IH285" s="1"/>
      <c r="II285" s="1"/>
      <c r="IJ285" s="1"/>
      <c r="IK285" s="1"/>
      <c r="IL285" s="1"/>
      <c r="IM285" s="1"/>
      <c r="IN285" s="1"/>
      <c r="IO285" s="1"/>
      <c r="IP285" s="1"/>
      <c r="IQ285" s="1"/>
    </row>
    <row r="286" s="3" customFormat="1" customHeight="1" spans="1:251">
      <c r="A286" s="22" t="s">
        <v>450</v>
      </c>
      <c r="B286" s="70" t="s">
        <v>451</v>
      </c>
      <c r="C286" s="21" t="s">
        <v>148</v>
      </c>
      <c r="D286" s="22" t="s">
        <v>33</v>
      </c>
      <c r="E286" s="22" t="s">
        <v>33</v>
      </c>
      <c r="F286" s="22" t="s">
        <v>33</v>
      </c>
      <c r="G286" s="23" t="s">
        <v>149</v>
      </c>
      <c r="H286" s="24"/>
      <c r="I286" s="93"/>
      <c r="J286" s="106">
        <v>99</v>
      </c>
      <c r="K286" s="106">
        <v>99</v>
      </c>
      <c r="L286" s="106">
        <v>99</v>
      </c>
      <c r="M286" s="106">
        <v>99</v>
      </c>
      <c r="N286" s="106">
        <v>99</v>
      </c>
      <c r="O286" s="106">
        <v>99</v>
      </c>
      <c r="P286" s="106">
        <v>99</v>
      </c>
      <c r="Q286" s="106">
        <v>99</v>
      </c>
      <c r="R286" s="106">
        <v>99</v>
      </c>
      <c r="S286" s="121">
        <v>20</v>
      </c>
      <c r="T286" s="121">
        <v>20</v>
      </c>
      <c r="U286" s="121">
        <v>20</v>
      </c>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c r="FG286" s="1"/>
      <c r="FH286" s="1"/>
      <c r="FI286" s="1"/>
      <c r="FJ286" s="1"/>
      <c r="FK286" s="1"/>
      <c r="FL286" s="1"/>
      <c r="FM286" s="1"/>
      <c r="FN286" s="1"/>
      <c r="FO286" s="1"/>
      <c r="FP286" s="1"/>
      <c r="FQ286" s="1"/>
      <c r="FR286" s="1"/>
      <c r="FS286" s="1"/>
      <c r="FT286" s="1"/>
      <c r="FU286" s="1"/>
      <c r="FV286" s="1"/>
      <c r="FW286" s="1"/>
      <c r="FX286" s="1"/>
      <c r="FY286" s="1"/>
      <c r="FZ286" s="1"/>
      <c r="GA286" s="1"/>
      <c r="GB286" s="1"/>
      <c r="GC286" s="1"/>
      <c r="GD286" s="1"/>
      <c r="GE286" s="1"/>
      <c r="GF286" s="1"/>
      <c r="GG286" s="1"/>
      <c r="GH286" s="1"/>
      <c r="GI286" s="1"/>
      <c r="GJ286" s="1"/>
      <c r="GK286" s="1"/>
      <c r="GL286" s="1"/>
      <c r="GM286" s="1"/>
      <c r="GN286" s="1"/>
      <c r="GO286" s="1"/>
      <c r="GP286" s="1"/>
      <c r="GQ286" s="1"/>
      <c r="GR286" s="1"/>
      <c r="GS286" s="1"/>
      <c r="GT286" s="1"/>
      <c r="GU286" s="1"/>
      <c r="GV286" s="1"/>
      <c r="GW286" s="1"/>
      <c r="GX286" s="1"/>
      <c r="GY286" s="1"/>
      <c r="GZ286" s="1"/>
      <c r="HA286" s="1"/>
      <c r="HB286" s="1"/>
      <c r="HC286" s="1"/>
      <c r="HD286" s="1"/>
      <c r="HE286" s="1"/>
      <c r="HF286" s="1"/>
      <c r="HG286" s="1"/>
      <c r="HH286" s="1"/>
      <c r="HI286" s="1"/>
      <c r="HJ286" s="1"/>
      <c r="HK286" s="1"/>
      <c r="HL286" s="1"/>
      <c r="HM286" s="1"/>
      <c r="HN286" s="1"/>
      <c r="HO286" s="1"/>
      <c r="HP286" s="1"/>
      <c r="HQ286" s="1"/>
      <c r="HR286" s="1"/>
      <c r="HS286" s="1"/>
      <c r="HT286" s="1"/>
      <c r="HU286" s="1"/>
      <c r="HV286" s="1"/>
      <c r="HW286" s="1"/>
      <c r="HX286" s="1"/>
      <c r="HY286" s="1"/>
      <c r="HZ286" s="1"/>
      <c r="IA286" s="1"/>
      <c r="IB286" s="1"/>
      <c r="IC286" s="1"/>
      <c r="ID286" s="1"/>
      <c r="IE286" s="1"/>
      <c r="IF286" s="1"/>
      <c r="IG286" s="1"/>
      <c r="IH286" s="1"/>
      <c r="II286" s="1"/>
      <c r="IJ286" s="1"/>
      <c r="IK286" s="1"/>
      <c r="IL286" s="1"/>
      <c r="IM286" s="1"/>
      <c r="IN286" s="1"/>
      <c r="IO286" s="1"/>
      <c r="IP286" s="1"/>
      <c r="IQ286" s="1"/>
    </row>
    <row r="287" s="3" customFormat="1" customHeight="1" spans="1:21">
      <c r="A287" s="164">
        <v>66526</v>
      </c>
      <c r="B287" s="165" t="s">
        <v>407</v>
      </c>
      <c r="C287" s="81" t="s">
        <v>230</v>
      </c>
      <c r="D287" s="83" t="s">
        <v>33</v>
      </c>
      <c r="E287" s="83" t="s">
        <v>33</v>
      </c>
      <c r="F287" s="83" t="s">
        <v>33</v>
      </c>
      <c r="G287" s="129" t="s">
        <v>231</v>
      </c>
      <c r="H287" s="130"/>
      <c r="I287" s="150"/>
      <c r="J287" s="116">
        <v>96</v>
      </c>
      <c r="K287" s="116">
        <v>96</v>
      </c>
      <c r="L287" s="117">
        <v>96</v>
      </c>
      <c r="M287" s="116">
        <v>106</v>
      </c>
      <c r="N287" s="116">
        <v>106</v>
      </c>
      <c r="O287" s="116">
        <v>106</v>
      </c>
      <c r="P287" s="118">
        <v>120</v>
      </c>
      <c r="Q287" s="118">
        <v>120</v>
      </c>
      <c r="R287" s="118">
        <v>120</v>
      </c>
      <c r="S287" s="119">
        <v>12.76</v>
      </c>
      <c r="T287" s="119">
        <v>12.76</v>
      </c>
      <c r="U287" s="119">
        <v>12.76</v>
      </c>
    </row>
    <row r="288" s="3" customFormat="1" customHeight="1" spans="1:21">
      <c r="A288" s="83" t="s">
        <v>496</v>
      </c>
      <c r="B288" s="124" t="s">
        <v>497</v>
      </c>
      <c r="C288" s="123" t="s">
        <v>232</v>
      </c>
      <c r="D288" s="83" t="s">
        <v>33</v>
      </c>
      <c r="E288" s="83" t="s">
        <v>33</v>
      </c>
      <c r="F288" s="83" t="s">
        <v>33</v>
      </c>
      <c r="G288" s="129" t="s">
        <v>233</v>
      </c>
      <c r="H288" s="130"/>
      <c r="I288" s="150"/>
      <c r="J288" s="147">
        <v>120</v>
      </c>
      <c r="K288" s="147">
        <v>120</v>
      </c>
      <c r="L288" s="147">
        <v>120</v>
      </c>
      <c r="M288" s="147">
        <v>150</v>
      </c>
      <c r="N288" s="147">
        <v>150</v>
      </c>
      <c r="O288" s="147">
        <v>150</v>
      </c>
      <c r="P288" s="83">
        <v>150</v>
      </c>
      <c r="Q288" s="83">
        <v>150</v>
      </c>
      <c r="R288" s="83">
        <v>150</v>
      </c>
      <c r="S288" s="121">
        <v>30</v>
      </c>
      <c r="T288" s="121">
        <v>30</v>
      </c>
      <c r="U288" s="121">
        <v>30</v>
      </c>
    </row>
    <row r="289" s="3" customFormat="1" customHeight="1" spans="1:251">
      <c r="A289" s="25" t="s">
        <v>408</v>
      </c>
      <c r="B289" s="29" t="s">
        <v>150</v>
      </c>
      <c r="C289" s="27" t="s">
        <v>151</v>
      </c>
      <c r="D289" s="22" t="s">
        <v>33</v>
      </c>
      <c r="E289" s="22" t="s">
        <v>33</v>
      </c>
      <c r="F289" s="22" t="s">
        <v>33</v>
      </c>
      <c r="G289" s="66" t="s">
        <v>409</v>
      </c>
      <c r="H289" s="66"/>
      <c r="I289" s="66"/>
      <c r="J289" s="106">
        <v>70</v>
      </c>
      <c r="K289" s="106">
        <v>70</v>
      </c>
      <c r="L289" s="106">
        <v>70</v>
      </c>
      <c r="M289" s="106">
        <v>70</v>
      </c>
      <c r="N289" s="106">
        <v>70</v>
      </c>
      <c r="O289" s="106">
        <v>70</v>
      </c>
      <c r="P289" s="96">
        <v>80</v>
      </c>
      <c r="Q289" s="96">
        <v>80</v>
      </c>
      <c r="R289" s="96">
        <v>80</v>
      </c>
      <c r="S289" s="119"/>
      <c r="T289" s="119"/>
      <c r="U289" s="119"/>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c r="FG289" s="1"/>
      <c r="FH289" s="1"/>
      <c r="FI289" s="1"/>
      <c r="FJ289" s="1"/>
      <c r="FK289" s="1"/>
      <c r="FL289" s="1"/>
      <c r="FM289" s="1"/>
      <c r="FN289" s="1"/>
      <c r="FO289" s="1"/>
      <c r="FP289" s="1"/>
      <c r="FQ289" s="1"/>
      <c r="FR289" s="1"/>
      <c r="FS289" s="1"/>
      <c r="FT289" s="1"/>
      <c r="FU289" s="1"/>
      <c r="FV289" s="1"/>
      <c r="FW289" s="1"/>
      <c r="FX289" s="1"/>
      <c r="FY289" s="1"/>
      <c r="FZ289" s="1"/>
      <c r="GA289" s="1"/>
      <c r="GB289" s="1"/>
      <c r="GC289" s="1"/>
      <c r="GD289" s="1"/>
      <c r="GE289" s="1"/>
      <c r="GF289" s="1"/>
      <c r="GG289" s="1"/>
      <c r="GH289" s="1"/>
      <c r="GI289" s="1"/>
      <c r="GJ289" s="1"/>
      <c r="GK289" s="1"/>
      <c r="GL289" s="1"/>
      <c r="GM289" s="1"/>
      <c r="GN289" s="1"/>
      <c r="GO289" s="1"/>
      <c r="GP289" s="1"/>
      <c r="GQ289" s="1"/>
      <c r="GR289" s="1"/>
      <c r="GS289" s="1"/>
      <c r="GT289" s="1"/>
      <c r="GU289" s="1"/>
      <c r="GV289" s="1"/>
      <c r="GW289" s="1"/>
      <c r="GX289" s="1"/>
      <c r="GY289" s="1"/>
      <c r="GZ289" s="1"/>
      <c r="HA289" s="1"/>
      <c r="HB289" s="1"/>
      <c r="HC289" s="1"/>
      <c r="HD289" s="1"/>
      <c r="HE289" s="1"/>
      <c r="HF289" s="1"/>
      <c r="HG289" s="1"/>
      <c r="HH289" s="1"/>
      <c r="HI289" s="1"/>
      <c r="HJ289" s="1"/>
      <c r="HK289" s="1"/>
      <c r="HL289" s="1"/>
      <c r="HM289" s="1"/>
      <c r="HN289" s="1"/>
      <c r="HO289" s="1"/>
      <c r="HP289" s="1"/>
      <c r="HQ289" s="1"/>
      <c r="HR289" s="1"/>
      <c r="HS289" s="1"/>
      <c r="HT289" s="1"/>
      <c r="HU289" s="1"/>
      <c r="HV289" s="1"/>
      <c r="HW289" s="1"/>
      <c r="HX289" s="1"/>
      <c r="HY289" s="1"/>
      <c r="HZ289" s="1"/>
      <c r="IA289" s="1"/>
      <c r="IB289" s="1"/>
      <c r="IC289" s="1"/>
      <c r="ID289" s="1"/>
      <c r="IE289" s="1"/>
      <c r="IF289" s="1"/>
      <c r="IG289" s="1"/>
      <c r="IH289" s="1"/>
      <c r="II289" s="1"/>
      <c r="IJ289" s="1"/>
      <c r="IK289" s="1"/>
      <c r="IL289" s="1"/>
      <c r="IM289" s="1"/>
      <c r="IN289" s="1"/>
      <c r="IO289" s="1"/>
      <c r="IP289" s="1"/>
      <c r="IQ289" s="1"/>
    </row>
    <row r="290" s="3" customFormat="1" customHeight="1" spans="1:21">
      <c r="A290" s="19" t="s">
        <v>410</v>
      </c>
      <c r="B290" s="30"/>
      <c r="C290" s="32" t="s">
        <v>153</v>
      </c>
      <c r="D290" s="22" t="s">
        <v>33</v>
      </c>
      <c r="E290" s="22" t="s">
        <v>33</v>
      </c>
      <c r="F290" s="22" t="s">
        <v>33</v>
      </c>
      <c r="G290" s="66" t="s">
        <v>154</v>
      </c>
      <c r="H290" s="66"/>
      <c r="I290" s="66"/>
      <c r="J290" s="97">
        <v>60</v>
      </c>
      <c r="K290" s="97">
        <v>60</v>
      </c>
      <c r="L290" s="97">
        <v>60</v>
      </c>
      <c r="M290" s="106">
        <v>70</v>
      </c>
      <c r="N290" s="106">
        <v>70</v>
      </c>
      <c r="O290" s="106">
        <v>70</v>
      </c>
      <c r="P290" s="96">
        <v>80</v>
      </c>
      <c r="Q290" s="96">
        <v>80</v>
      </c>
      <c r="R290" s="96">
        <v>80</v>
      </c>
      <c r="S290" s="119"/>
      <c r="T290" s="119"/>
      <c r="U290" s="119"/>
    </row>
    <row r="291" s="3" customFormat="1" customHeight="1" spans="1:21">
      <c r="A291" s="25" t="s">
        <v>411</v>
      </c>
      <c r="B291" s="30"/>
      <c r="C291" s="32" t="s">
        <v>155</v>
      </c>
      <c r="D291" s="22" t="s">
        <v>33</v>
      </c>
      <c r="E291" s="22"/>
      <c r="F291" s="22"/>
      <c r="G291" s="66" t="s">
        <v>156</v>
      </c>
      <c r="H291" s="66"/>
      <c r="I291" s="66"/>
      <c r="J291" s="94">
        <v>60</v>
      </c>
      <c r="K291" s="106"/>
      <c r="L291" s="106"/>
      <c r="M291" s="94">
        <v>60</v>
      </c>
      <c r="N291" s="106"/>
      <c r="O291" s="106"/>
      <c r="P291" s="96">
        <v>60</v>
      </c>
      <c r="Q291" s="96"/>
      <c r="R291" s="96"/>
      <c r="S291" s="119"/>
      <c r="T291" s="119"/>
      <c r="U291" s="119"/>
    </row>
    <row r="292" s="3" customFormat="1" customHeight="1" spans="1:21">
      <c r="A292" s="25" t="s">
        <v>412</v>
      </c>
      <c r="B292" s="30"/>
      <c r="C292" s="32" t="s">
        <v>157</v>
      </c>
      <c r="D292" s="27"/>
      <c r="E292" s="22" t="s">
        <v>33</v>
      </c>
      <c r="F292" s="22" t="s">
        <v>33</v>
      </c>
      <c r="G292" s="66" t="s">
        <v>413</v>
      </c>
      <c r="H292" s="66"/>
      <c r="I292" s="66"/>
      <c r="J292" s="106"/>
      <c r="K292" s="97">
        <v>80</v>
      </c>
      <c r="L292" s="97">
        <v>80</v>
      </c>
      <c r="M292" s="106"/>
      <c r="N292" s="97">
        <v>80</v>
      </c>
      <c r="O292" s="97">
        <v>80</v>
      </c>
      <c r="P292" s="96"/>
      <c r="Q292" s="96">
        <v>100</v>
      </c>
      <c r="R292" s="96">
        <v>100</v>
      </c>
      <c r="S292" s="119"/>
      <c r="T292" s="119"/>
      <c r="U292" s="119"/>
    </row>
    <row r="293" s="3" customFormat="1" customHeight="1" spans="1:21">
      <c r="A293" s="25" t="s">
        <v>414</v>
      </c>
      <c r="B293" s="30"/>
      <c r="C293" s="32" t="s">
        <v>159</v>
      </c>
      <c r="D293" s="27"/>
      <c r="E293" s="22" t="s">
        <v>33</v>
      </c>
      <c r="F293" s="22"/>
      <c r="G293" s="66" t="s">
        <v>415</v>
      </c>
      <c r="H293" s="66"/>
      <c r="I293" s="66"/>
      <c r="J293" s="106"/>
      <c r="K293" s="97">
        <v>60</v>
      </c>
      <c r="L293" s="98"/>
      <c r="M293" s="106"/>
      <c r="N293" s="97">
        <v>80</v>
      </c>
      <c r="O293" s="97"/>
      <c r="P293" s="96"/>
      <c r="Q293" s="96">
        <v>80</v>
      </c>
      <c r="R293" s="96"/>
      <c r="S293" s="119"/>
      <c r="T293" s="119"/>
      <c r="U293" s="119"/>
    </row>
    <row r="294" s="3" customFormat="1" customHeight="1" spans="1:21">
      <c r="A294" s="25" t="s">
        <v>416</v>
      </c>
      <c r="B294" s="30"/>
      <c r="C294" s="34" t="s">
        <v>161</v>
      </c>
      <c r="D294" s="27"/>
      <c r="E294" s="27"/>
      <c r="F294" s="22" t="s">
        <v>33</v>
      </c>
      <c r="G294" s="66" t="s">
        <v>415</v>
      </c>
      <c r="H294" s="66"/>
      <c r="I294" s="66"/>
      <c r="J294" s="106"/>
      <c r="K294" s="106"/>
      <c r="L294" s="98">
        <v>60</v>
      </c>
      <c r="M294" s="106"/>
      <c r="N294" s="106"/>
      <c r="O294" s="97">
        <v>80</v>
      </c>
      <c r="P294" s="96"/>
      <c r="Q294" s="96"/>
      <c r="R294" s="96">
        <v>80</v>
      </c>
      <c r="S294" s="119"/>
      <c r="T294" s="119"/>
      <c r="U294" s="119"/>
    </row>
    <row r="295" s="3" customFormat="1" customHeight="1" spans="1:21">
      <c r="A295" s="125" t="s">
        <v>507</v>
      </c>
      <c r="B295" s="31"/>
      <c r="C295" s="133" t="s">
        <v>252</v>
      </c>
      <c r="D295" s="83" t="s">
        <v>33</v>
      </c>
      <c r="E295" s="83" t="s">
        <v>33</v>
      </c>
      <c r="F295" s="83" t="s">
        <v>33</v>
      </c>
      <c r="G295" s="177" t="s">
        <v>508</v>
      </c>
      <c r="H295" s="177"/>
      <c r="I295" s="177"/>
      <c r="J295" s="151">
        <v>180</v>
      </c>
      <c r="K295" s="151">
        <v>180</v>
      </c>
      <c r="L295" s="151">
        <v>180</v>
      </c>
      <c r="M295" s="151">
        <v>180</v>
      </c>
      <c r="N295" s="151">
        <v>180</v>
      </c>
      <c r="O295" s="151">
        <v>180</v>
      </c>
      <c r="P295" s="118">
        <v>200</v>
      </c>
      <c r="Q295" s="118">
        <v>200</v>
      </c>
      <c r="R295" s="118">
        <v>200</v>
      </c>
      <c r="S295" s="119"/>
      <c r="T295" s="119"/>
      <c r="U295" s="119"/>
    </row>
    <row r="296" s="3" customFormat="1" customHeight="1" spans="1:22">
      <c r="A296" s="22">
        <v>89815</v>
      </c>
      <c r="B296" s="26" t="s">
        <v>164</v>
      </c>
      <c r="C296" s="140" t="s">
        <v>165</v>
      </c>
      <c r="D296" s="22" t="s">
        <v>33</v>
      </c>
      <c r="E296" s="22" t="s">
        <v>33</v>
      </c>
      <c r="F296" s="22" t="s">
        <v>33</v>
      </c>
      <c r="G296" s="141" t="s">
        <v>166</v>
      </c>
      <c r="H296" s="141"/>
      <c r="I296" s="141"/>
      <c r="J296" s="106">
        <v>50</v>
      </c>
      <c r="K296" s="106">
        <v>50</v>
      </c>
      <c r="L296" s="106">
        <v>50</v>
      </c>
      <c r="M296" s="106">
        <v>50</v>
      </c>
      <c r="N296" s="106">
        <v>50</v>
      </c>
      <c r="O296" s="106">
        <v>50</v>
      </c>
      <c r="P296" s="106">
        <v>50</v>
      </c>
      <c r="Q296" s="106">
        <v>50</v>
      </c>
      <c r="R296" s="106">
        <v>50</v>
      </c>
      <c r="S296" s="121"/>
      <c r="T296" s="121"/>
      <c r="U296" s="121"/>
      <c r="V296" s="120" t="s">
        <v>370</v>
      </c>
    </row>
    <row r="297" s="3" customFormat="1" customHeight="1" spans="1:251">
      <c r="A297" s="22">
        <v>89794</v>
      </c>
      <c r="B297" s="26" t="s">
        <v>498</v>
      </c>
      <c r="C297" s="27" t="s">
        <v>499</v>
      </c>
      <c r="D297" s="22" t="s">
        <v>33</v>
      </c>
      <c r="E297" s="22" t="s">
        <v>33</v>
      </c>
      <c r="F297" s="22" t="s">
        <v>33</v>
      </c>
      <c r="G297" s="167" t="s">
        <v>237</v>
      </c>
      <c r="H297" s="168"/>
      <c r="I297" s="170"/>
      <c r="J297" s="106">
        <v>0</v>
      </c>
      <c r="K297" s="106">
        <v>0</v>
      </c>
      <c r="L297" s="106">
        <v>0</v>
      </c>
      <c r="M297" s="106">
        <v>0</v>
      </c>
      <c r="N297" s="106">
        <v>0</v>
      </c>
      <c r="O297" s="106">
        <v>0</v>
      </c>
      <c r="P297" s="106">
        <v>0</v>
      </c>
      <c r="Q297" s="106">
        <v>0</v>
      </c>
      <c r="R297" s="106">
        <v>0</v>
      </c>
      <c r="S297" s="121"/>
      <c r="T297" s="121"/>
      <c r="U297" s="121"/>
      <c r="V297" s="120" t="s">
        <v>500</v>
      </c>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c r="FE297" s="1"/>
      <c r="FF297" s="1"/>
      <c r="FG297" s="1"/>
      <c r="FH297" s="1"/>
      <c r="FI297" s="1"/>
      <c r="FJ297" s="1"/>
      <c r="FK297" s="1"/>
      <c r="FL297" s="1"/>
      <c r="FM297" s="1"/>
      <c r="FN297" s="1"/>
      <c r="FO297" s="1"/>
      <c r="FP297" s="1"/>
      <c r="FQ297" s="1"/>
      <c r="FR297" s="1"/>
      <c r="FS297" s="1"/>
      <c r="FT297" s="1"/>
      <c r="FU297" s="1"/>
      <c r="FV297" s="1"/>
      <c r="FW297" s="1"/>
      <c r="FX297" s="1"/>
      <c r="FY297" s="1"/>
      <c r="FZ297" s="1"/>
      <c r="GA297" s="1"/>
      <c r="GB297" s="1"/>
      <c r="GC297" s="1"/>
      <c r="GD297" s="1"/>
      <c r="GE297" s="1"/>
      <c r="GF297" s="1"/>
      <c r="GG297" s="1"/>
      <c r="GH297" s="1"/>
      <c r="GI297" s="1"/>
      <c r="GJ297" s="1"/>
      <c r="GK297" s="1"/>
      <c r="GL297" s="1"/>
      <c r="GM297" s="1"/>
      <c r="GN297" s="1"/>
      <c r="GO297" s="1"/>
      <c r="GP297" s="1"/>
      <c r="GQ297" s="1"/>
      <c r="GR297" s="1"/>
      <c r="GS297" s="1"/>
      <c r="GT297" s="1"/>
      <c r="GU297" s="1"/>
      <c r="GV297" s="1"/>
      <c r="GW297" s="1"/>
      <c r="GX297" s="1"/>
      <c r="GY297" s="1"/>
      <c r="GZ297" s="1"/>
      <c r="HA297" s="1"/>
      <c r="HB297" s="1"/>
      <c r="HC297" s="1"/>
      <c r="HD297" s="1"/>
      <c r="HE297" s="1"/>
      <c r="HF297" s="1"/>
      <c r="HG297" s="1"/>
      <c r="HH297" s="1"/>
      <c r="HI297" s="1"/>
      <c r="HJ297" s="1"/>
      <c r="HK297" s="1"/>
      <c r="HL297" s="1"/>
      <c r="HM297" s="1"/>
      <c r="HN297" s="1"/>
      <c r="HO297" s="1"/>
      <c r="HP297" s="1"/>
      <c r="HQ297" s="1"/>
      <c r="HR297" s="1"/>
      <c r="HS297" s="1"/>
      <c r="HT297" s="1"/>
      <c r="HU297" s="1"/>
      <c r="HV297" s="1"/>
      <c r="HW297" s="1"/>
      <c r="HX297" s="1"/>
      <c r="HY297" s="1"/>
      <c r="HZ297" s="1"/>
      <c r="IA297" s="1"/>
      <c r="IB297" s="1"/>
      <c r="IC297" s="1"/>
      <c r="ID297" s="1"/>
      <c r="IE297" s="1"/>
      <c r="IF297" s="1"/>
      <c r="IG297" s="1"/>
      <c r="IH297" s="1"/>
      <c r="II297" s="1"/>
      <c r="IJ297" s="1"/>
      <c r="IK297" s="1"/>
      <c r="IL297" s="1"/>
      <c r="IM297" s="1"/>
      <c r="IN297" s="1"/>
      <c r="IO297" s="1"/>
      <c r="IP297" s="1"/>
      <c r="IQ297" s="1"/>
    </row>
    <row r="298" s="3" customFormat="1" customHeight="1" spans="1:251">
      <c r="A298" s="19" t="s">
        <v>452</v>
      </c>
      <c r="B298" s="29" t="s">
        <v>418</v>
      </c>
      <c r="C298" s="34" t="s">
        <v>453</v>
      </c>
      <c r="D298" s="22" t="s">
        <v>33</v>
      </c>
      <c r="E298" s="22" t="s">
        <v>33</v>
      </c>
      <c r="F298" s="22" t="s">
        <v>33</v>
      </c>
      <c r="G298" s="167" t="s">
        <v>169</v>
      </c>
      <c r="H298" s="168"/>
      <c r="I298" s="170"/>
      <c r="J298" s="97">
        <v>100</v>
      </c>
      <c r="K298" s="97">
        <v>100</v>
      </c>
      <c r="L298" s="98">
        <v>100</v>
      </c>
      <c r="M298" s="97">
        <v>100</v>
      </c>
      <c r="N298" s="97">
        <v>100</v>
      </c>
      <c r="O298" s="97">
        <v>100</v>
      </c>
      <c r="P298" s="96">
        <v>120</v>
      </c>
      <c r="Q298" s="96">
        <v>120</v>
      </c>
      <c r="R298" s="96">
        <v>120</v>
      </c>
      <c r="S298" s="119"/>
      <c r="T298" s="119"/>
      <c r="U298" s="119"/>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c r="FD298" s="1"/>
      <c r="FE298" s="1"/>
      <c r="FF298" s="1"/>
      <c r="FG298" s="1"/>
      <c r="FH298" s="1"/>
      <c r="FI298" s="1"/>
      <c r="FJ298" s="1"/>
      <c r="FK298" s="1"/>
      <c r="FL298" s="1"/>
      <c r="FM298" s="1"/>
      <c r="FN298" s="1"/>
      <c r="FO298" s="1"/>
      <c r="FP298" s="1"/>
      <c r="FQ298" s="1"/>
      <c r="FR298" s="1"/>
      <c r="FS298" s="1"/>
      <c r="FT298" s="1"/>
      <c r="FU298" s="1"/>
      <c r="FV298" s="1"/>
      <c r="FW298" s="1"/>
      <c r="FX298" s="1"/>
      <c r="FY298" s="1"/>
      <c r="FZ298" s="1"/>
      <c r="GA298" s="1"/>
      <c r="GB298" s="1"/>
      <c r="GC298" s="1"/>
      <c r="GD298" s="1"/>
      <c r="GE298" s="1"/>
      <c r="GF298" s="1"/>
      <c r="GG298" s="1"/>
      <c r="GH298" s="1"/>
      <c r="GI298" s="1"/>
      <c r="GJ298" s="1"/>
      <c r="GK298" s="1"/>
      <c r="GL298" s="1"/>
      <c r="GM298" s="1"/>
      <c r="GN298" s="1"/>
      <c r="GO298" s="1"/>
      <c r="GP298" s="1"/>
      <c r="GQ298" s="1"/>
      <c r="GR298" s="1"/>
      <c r="GS298" s="1"/>
      <c r="GT298" s="1"/>
      <c r="GU298" s="1"/>
      <c r="GV298" s="1"/>
      <c r="GW298" s="1"/>
      <c r="GX298" s="1"/>
      <c r="GY298" s="1"/>
      <c r="GZ298" s="1"/>
      <c r="HA298" s="1"/>
      <c r="HB298" s="1"/>
      <c r="HC298" s="1"/>
      <c r="HD298" s="1"/>
      <c r="HE298" s="1"/>
      <c r="HF298" s="1"/>
      <c r="HG298" s="1"/>
      <c r="HH298" s="1"/>
      <c r="HI298" s="1"/>
      <c r="HJ298" s="1"/>
      <c r="HK298" s="1"/>
      <c r="HL298" s="1"/>
      <c r="HM298" s="1"/>
      <c r="HN298" s="1"/>
      <c r="HO298" s="1"/>
      <c r="HP298" s="1"/>
      <c r="HQ298" s="1"/>
      <c r="HR298" s="1"/>
      <c r="HS298" s="1"/>
      <c r="HT298" s="1"/>
      <c r="HU298" s="1"/>
      <c r="HV298" s="1"/>
      <c r="HW298" s="1"/>
      <c r="HX298" s="1"/>
      <c r="HY298" s="1"/>
      <c r="HZ298" s="1"/>
      <c r="IA298" s="1"/>
      <c r="IB298" s="1"/>
      <c r="IC298" s="1"/>
      <c r="ID298" s="1"/>
      <c r="IE298" s="1"/>
      <c r="IF298" s="1"/>
      <c r="IG298" s="1"/>
      <c r="IH298" s="1"/>
      <c r="II298" s="1"/>
      <c r="IJ298" s="1"/>
      <c r="IK298" s="1"/>
      <c r="IL298" s="1"/>
      <c r="IM298" s="1"/>
      <c r="IN298" s="1"/>
      <c r="IO298" s="1"/>
      <c r="IP298" s="1"/>
      <c r="IQ298" s="1"/>
    </row>
    <row r="299" s="3" customFormat="1" customHeight="1" spans="1:251">
      <c r="A299" s="19" t="s">
        <v>421</v>
      </c>
      <c r="B299" s="33" t="s">
        <v>171</v>
      </c>
      <c r="C299" s="69" t="s">
        <v>172</v>
      </c>
      <c r="D299" s="22" t="s">
        <v>33</v>
      </c>
      <c r="E299" s="22" t="s">
        <v>33</v>
      </c>
      <c r="F299" s="22" t="s">
        <v>33</v>
      </c>
      <c r="G299" s="23" t="s">
        <v>173</v>
      </c>
      <c r="H299" s="24"/>
      <c r="I299" s="93"/>
      <c r="J299" s="97">
        <v>50</v>
      </c>
      <c r="K299" s="97">
        <v>50</v>
      </c>
      <c r="L299" s="98">
        <v>50</v>
      </c>
      <c r="M299" s="97">
        <v>60</v>
      </c>
      <c r="N299" s="97">
        <v>60</v>
      </c>
      <c r="O299" s="97">
        <v>60</v>
      </c>
      <c r="P299" s="96">
        <v>80</v>
      </c>
      <c r="Q299" s="96">
        <v>80</v>
      </c>
      <c r="R299" s="96">
        <v>80</v>
      </c>
      <c r="S299" s="119"/>
      <c r="T299" s="119"/>
      <c r="U299" s="119"/>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c r="FG299" s="1"/>
      <c r="FH299" s="1"/>
      <c r="FI299" s="1"/>
      <c r="FJ299" s="1"/>
      <c r="FK299" s="1"/>
      <c r="FL299" s="1"/>
      <c r="FM299" s="1"/>
      <c r="FN299" s="1"/>
      <c r="FO299" s="1"/>
      <c r="FP299" s="1"/>
      <c r="FQ299" s="1"/>
      <c r="FR299" s="1"/>
      <c r="FS299" s="1"/>
      <c r="FT299" s="1"/>
      <c r="FU299" s="1"/>
      <c r="FV299" s="1"/>
      <c r="FW299" s="1"/>
      <c r="FX299" s="1"/>
      <c r="FY299" s="1"/>
      <c r="FZ299" s="1"/>
      <c r="GA299" s="1"/>
      <c r="GB299" s="1"/>
      <c r="GC299" s="1"/>
      <c r="GD299" s="1"/>
      <c r="GE299" s="1"/>
      <c r="GF299" s="1"/>
      <c r="GG299" s="1"/>
      <c r="GH299" s="1"/>
      <c r="GI299" s="1"/>
      <c r="GJ299" s="1"/>
      <c r="GK299" s="1"/>
      <c r="GL299" s="1"/>
      <c r="GM299" s="1"/>
      <c r="GN299" s="1"/>
      <c r="GO299" s="1"/>
      <c r="GP299" s="1"/>
      <c r="GQ299" s="1"/>
      <c r="GR299" s="1"/>
      <c r="GS299" s="1"/>
      <c r="GT299" s="1"/>
      <c r="GU299" s="1"/>
      <c r="GV299" s="1"/>
      <c r="GW299" s="1"/>
      <c r="GX299" s="1"/>
      <c r="GY299" s="1"/>
      <c r="GZ299" s="1"/>
      <c r="HA299" s="1"/>
      <c r="HB299" s="1"/>
      <c r="HC299" s="1"/>
      <c r="HD299" s="1"/>
      <c r="HE299" s="1"/>
      <c r="HF299" s="1"/>
      <c r="HG299" s="1"/>
      <c r="HH299" s="1"/>
      <c r="HI299" s="1"/>
      <c r="HJ299" s="1"/>
      <c r="HK299" s="1"/>
      <c r="HL299" s="1"/>
      <c r="HM299" s="1"/>
      <c r="HN299" s="1"/>
      <c r="HO299" s="1"/>
      <c r="HP299" s="1"/>
      <c r="HQ299" s="1"/>
      <c r="HR299" s="1"/>
      <c r="HS299" s="1"/>
      <c r="HT299" s="1"/>
      <c r="HU299" s="1"/>
      <c r="HV299" s="1"/>
      <c r="HW299" s="1"/>
      <c r="HX299" s="1"/>
      <c r="HY299" s="1"/>
      <c r="HZ299" s="1"/>
      <c r="IA299" s="1"/>
      <c r="IB299" s="1"/>
      <c r="IC299" s="1"/>
      <c r="ID299" s="1"/>
      <c r="IE299" s="1"/>
      <c r="IF299" s="1"/>
      <c r="IG299" s="1"/>
      <c r="IH299" s="1"/>
      <c r="II299" s="1"/>
      <c r="IJ299" s="1"/>
      <c r="IK299" s="1"/>
      <c r="IL299" s="1"/>
      <c r="IM299" s="1"/>
      <c r="IN299" s="1"/>
      <c r="IO299" s="1"/>
      <c r="IP299" s="1"/>
      <c r="IQ299" s="1"/>
    </row>
    <row r="300" s="4" customFormat="1" customHeight="1" spans="1:251">
      <c r="A300" s="22">
        <v>89834</v>
      </c>
      <c r="B300" s="70" t="s">
        <v>244</v>
      </c>
      <c r="C300" s="21" t="s">
        <v>244</v>
      </c>
      <c r="D300" s="22" t="s">
        <v>33</v>
      </c>
      <c r="E300" s="22" t="s">
        <v>33</v>
      </c>
      <c r="F300" s="22" t="s">
        <v>33</v>
      </c>
      <c r="G300" s="23" t="s">
        <v>245</v>
      </c>
      <c r="H300" s="24"/>
      <c r="I300" s="93"/>
      <c r="J300" s="106">
        <v>3600</v>
      </c>
      <c r="K300" s="106">
        <v>3600</v>
      </c>
      <c r="L300" s="106">
        <v>3600</v>
      </c>
      <c r="M300" s="106">
        <v>3600</v>
      </c>
      <c r="N300" s="106">
        <v>3600</v>
      </c>
      <c r="O300" s="106">
        <v>3600</v>
      </c>
      <c r="P300" s="106">
        <v>3600</v>
      </c>
      <c r="Q300" s="106">
        <v>3600</v>
      </c>
      <c r="R300" s="106">
        <v>3600</v>
      </c>
      <c r="S300" s="171"/>
      <c r="T300" s="171"/>
      <c r="U300" s="171"/>
      <c r="V300" s="172"/>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1"/>
      <c r="FH300" s="1"/>
      <c r="FI300" s="1"/>
      <c r="FJ300" s="1"/>
      <c r="FK300" s="1"/>
      <c r="FL300" s="1"/>
      <c r="FM300" s="1"/>
      <c r="FN300" s="1"/>
      <c r="FO300" s="1"/>
      <c r="FP300" s="1"/>
      <c r="FQ300" s="1"/>
      <c r="FR300" s="1"/>
      <c r="FS300" s="1"/>
      <c r="FT300" s="1"/>
      <c r="FU300" s="1"/>
      <c r="FV300" s="1"/>
      <c r="FW300" s="1"/>
      <c r="FX300" s="1"/>
      <c r="FY300" s="1"/>
      <c r="FZ300" s="1"/>
      <c r="GA300" s="1"/>
      <c r="GB300" s="1"/>
      <c r="GC300" s="1"/>
      <c r="GD300" s="1"/>
      <c r="GE300" s="1"/>
      <c r="GF300" s="1"/>
      <c r="GG300" s="1"/>
      <c r="GH300" s="1"/>
      <c r="GI300" s="1"/>
      <c r="GJ300" s="1"/>
      <c r="GK300" s="1"/>
      <c r="GL300" s="1"/>
      <c r="GM300" s="1"/>
      <c r="GN300" s="1"/>
      <c r="GO300" s="1"/>
      <c r="GP300" s="1"/>
      <c r="GQ300" s="1"/>
      <c r="GR300" s="1"/>
      <c r="GS300" s="1"/>
      <c r="GT300" s="1"/>
      <c r="GU300" s="1"/>
      <c r="GV300" s="1"/>
      <c r="GW300" s="1"/>
      <c r="GX300" s="1"/>
      <c r="GY300" s="1"/>
      <c r="GZ300" s="1"/>
      <c r="HA300" s="1"/>
      <c r="HB300" s="1"/>
      <c r="HC300" s="1"/>
      <c r="HD300" s="1"/>
      <c r="HE300" s="1"/>
      <c r="HF300" s="1"/>
      <c r="HG300" s="1"/>
      <c r="HH300" s="1"/>
      <c r="HI300" s="1"/>
      <c r="HJ300" s="1"/>
      <c r="HK300" s="1"/>
      <c r="HL300" s="1"/>
      <c r="HM300" s="1"/>
      <c r="HN300" s="1"/>
      <c r="HO300" s="1"/>
      <c r="HP300" s="1"/>
      <c r="HQ300" s="1"/>
      <c r="HR300" s="1"/>
      <c r="HS300" s="1"/>
      <c r="HT300" s="1"/>
      <c r="HU300" s="1"/>
      <c r="HV300" s="1"/>
      <c r="HW300" s="1"/>
      <c r="HX300" s="1"/>
      <c r="HY300" s="1"/>
      <c r="HZ300" s="1"/>
      <c r="IA300" s="1"/>
      <c r="IB300" s="1"/>
      <c r="IC300" s="1"/>
      <c r="ID300" s="1"/>
      <c r="IE300" s="1"/>
      <c r="IF300" s="1"/>
      <c r="IG300" s="1"/>
      <c r="IH300" s="1"/>
      <c r="II300" s="1"/>
      <c r="IJ300" s="1"/>
      <c r="IK300" s="1"/>
      <c r="IL300" s="1"/>
      <c r="IM300" s="1"/>
      <c r="IN300" s="1"/>
      <c r="IO300" s="1"/>
      <c r="IP300" s="1"/>
      <c r="IQ300" s="1"/>
    </row>
    <row r="301" s="3" customFormat="1" customHeight="1" spans="1:251">
      <c r="A301" s="22" t="s">
        <v>501</v>
      </c>
      <c r="B301" s="26" t="s">
        <v>455</v>
      </c>
      <c r="C301" s="27" t="s">
        <v>255</v>
      </c>
      <c r="D301" s="22" t="s">
        <v>33</v>
      </c>
      <c r="E301" s="22" t="s">
        <v>33</v>
      </c>
      <c r="F301" s="22" t="s">
        <v>33</v>
      </c>
      <c r="G301" s="178" t="s">
        <v>256</v>
      </c>
      <c r="H301" s="178"/>
      <c r="I301" s="178"/>
      <c r="J301" s="106">
        <v>999</v>
      </c>
      <c r="K301" s="106">
        <v>999</v>
      </c>
      <c r="L301" s="106">
        <v>999</v>
      </c>
      <c r="M301" s="106">
        <v>999</v>
      </c>
      <c r="N301" s="106">
        <v>999</v>
      </c>
      <c r="O301" s="106">
        <v>999</v>
      </c>
      <c r="P301" s="106">
        <v>999</v>
      </c>
      <c r="Q301" s="106">
        <v>999</v>
      </c>
      <c r="R301" s="106">
        <v>999</v>
      </c>
      <c r="S301" s="156">
        <v>330</v>
      </c>
      <c r="T301" s="156">
        <v>330</v>
      </c>
      <c r="U301" s="156">
        <v>330</v>
      </c>
      <c r="V301" s="158" t="s">
        <v>458</v>
      </c>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c r="FE301" s="1"/>
      <c r="FF301" s="1"/>
      <c r="FG301" s="1"/>
      <c r="FH301" s="1"/>
      <c r="FI301" s="1"/>
      <c r="FJ301" s="1"/>
      <c r="FK301" s="1"/>
      <c r="FL301" s="1"/>
      <c r="FM301" s="1"/>
      <c r="FN301" s="1"/>
      <c r="FO301" s="1"/>
      <c r="FP301" s="1"/>
      <c r="FQ301" s="1"/>
      <c r="FR301" s="1"/>
      <c r="FS301" s="1"/>
      <c r="FT301" s="1"/>
      <c r="FU301" s="1"/>
      <c r="FV301" s="1"/>
      <c r="FW301" s="1"/>
      <c r="FX301" s="1"/>
      <c r="FY301" s="1"/>
      <c r="FZ301" s="1"/>
      <c r="GA301" s="1"/>
      <c r="GB301" s="1"/>
      <c r="GC301" s="1"/>
      <c r="GD301" s="1"/>
      <c r="GE301" s="1"/>
      <c r="GF301" s="1"/>
      <c r="GG301" s="1"/>
      <c r="GH301" s="1"/>
      <c r="GI301" s="1"/>
      <c r="GJ301" s="1"/>
      <c r="GK301" s="1"/>
      <c r="GL301" s="1"/>
      <c r="GM301" s="1"/>
      <c r="GN301" s="1"/>
      <c r="GO301" s="1"/>
      <c r="GP301" s="1"/>
      <c r="GQ301" s="1"/>
      <c r="GR301" s="1"/>
      <c r="GS301" s="1"/>
      <c r="GT301" s="1"/>
      <c r="GU301" s="1"/>
      <c r="GV301" s="1"/>
      <c r="GW301" s="1"/>
      <c r="GX301" s="1"/>
      <c r="GY301" s="1"/>
      <c r="GZ301" s="1"/>
      <c r="HA301" s="1"/>
      <c r="HB301" s="1"/>
      <c r="HC301" s="1"/>
      <c r="HD301" s="1"/>
      <c r="HE301" s="1"/>
      <c r="HF301" s="1"/>
      <c r="HG301" s="1"/>
      <c r="HH301" s="1"/>
      <c r="HI301" s="1"/>
      <c r="HJ301" s="1"/>
      <c r="HK301" s="1"/>
      <c r="HL301" s="1"/>
      <c r="HM301" s="1"/>
      <c r="HN301" s="1"/>
      <c r="HO301" s="1"/>
      <c r="HP301" s="1"/>
      <c r="HQ301" s="1"/>
      <c r="HR301" s="1"/>
      <c r="HS301" s="1"/>
      <c r="HT301" s="1"/>
      <c r="HU301" s="1"/>
      <c r="HV301" s="1"/>
      <c r="HW301" s="1"/>
      <c r="HX301" s="1"/>
      <c r="HY301" s="1"/>
      <c r="HZ301" s="1"/>
      <c r="IA301" s="1"/>
      <c r="IB301" s="1"/>
      <c r="IC301" s="1"/>
      <c r="ID301" s="1"/>
      <c r="IE301" s="1"/>
      <c r="IF301" s="1"/>
      <c r="IG301" s="1"/>
      <c r="IH301" s="1"/>
      <c r="II301" s="1"/>
      <c r="IJ301" s="1"/>
      <c r="IK301" s="1"/>
      <c r="IL301" s="1"/>
      <c r="IM301" s="1"/>
      <c r="IN301" s="1"/>
      <c r="IO301" s="1"/>
      <c r="IP301" s="1"/>
      <c r="IQ301" s="1"/>
    </row>
    <row r="302" s="4" customFormat="1" customHeight="1" spans="1:251">
      <c r="A302" s="22" t="s">
        <v>422</v>
      </c>
      <c r="B302" s="70" t="s">
        <v>174</v>
      </c>
      <c r="C302" s="21" t="s">
        <v>175</v>
      </c>
      <c r="D302" s="22" t="s">
        <v>33</v>
      </c>
      <c r="E302" s="22" t="s">
        <v>33</v>
      </c>
      <c r="F302" s="22" t="s">
        <v>33</v>
      </c>
      <c r="G302" s="23"/>
      <c r="H302" s="24"/>
      <c r="I302" s="93"/>
      <c r="J302" s="106">
        <v>30</v>
      </c>
      <c r="K302" s="106">
        <v>30</v>
      </c>
      <c r="L302" s="106">
        <v>30</v>
      </c>
      <c r="M302" s="106">
        <v>30</v>
      </c>
      <c r="N302" s="106">
        <v>30</v>
      </c>
      <c r="O302" s="106">
        <v>30</v>
      </c>
      <c r="P302" s="106">
        <v>30</v>
      </c>
      <c r="Q302" s="106">
        <v>30</v>
      </c>
      <c r="R302" s="106">
        <v>30</v>
      </c>
      <c r="S302" s="121"/>
      <c r="T302" s="121"/>
      <c r="U302" s="121"/>
      <c r="V302" s="3"/>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c r="FG302" s="1"/>
      <c r="FH302" s="1"/>
      <c r="FI302" s="1"/>
      <c r="FJ302" s="1"/>
      <c r="FK302" s="1"/>
      <c r="FL302" s="1"/>
      <c r="FM302" s="1"/>
      <c r="FN302" s="1"/>
      <c r="FO302" s="1"/>
      <c r="FP302" s="1"/>
      <c r="FQ302" s="1"/>
      <c r="FR302" s="1"/>
      <c r="FS302" s="1"/>
      <c r="FT302" s="1"/>
      <c r="FU302" s="1"/>
      <c r="FV302" s="1"/>
      <c r="FW302" s="1"/>
      <c r="FX302" s="1"/>
      <c r="FY302" s="1"/>
      <c r="FZ302" s="1"/>
      <c r="GA302" s="1"/>
      <c r="GB302" s="1"/>
      <c r="GC302" s="1"/>
      <c r="GD302" s="1"/>
      <c r="GE302" s="1"/>
      <c r="GF302" s="1"/>
      <c r="GG302" s="1"/>
      <c r="GH302" s="1"/>
      <c r="GI302" s="1"/>
      <c r="GJ302" s="1"/>
      <c r="GK302" s="1"/>
      <c r="GL302" s="1"/>
      <c r="GM302" s="1"/>
      <c r="GN302" s="1"/>
      <c r="GO302" s="1"/>
      <c r="GP302" s="1"/>
      <c r="GQ302" s="1"/>
      <c r="GR302" s="1"/>
      <c r="GS302" s="1"/>
      <c r="GT302" s="1"/>
      <c r="GU302" s="1"/>
      <c r="GV302" s="1"/>
      <c r="GW302" s="1"/>
      <c r="GX302" s="1"/>
      <c r="GY302" s="1"/>
      <c r="GZ302" s="1"/>
      <c r="HA302" s="1"/>
      <c r="HB302" s="1"/>
      <c r="HC302" s="1"/>
      <c r="HD302" s="1"/>
      <c r="HE302" s="1"/>
      <c r="HF302" s="1"/>
      <c r="HG302" s="1"/>
      <c r="HH302" s="1"/>
      <c r="HI302" s="1"/>
      <c r="HJ302" s="1"/>
      <c r="HK302" s="1"/>
      <c r="HL302" s="1"/>
      <c r="HM302" s="1"/>
      <c r="HN302" s="1"/>
      <c r="HO302" s="1"/>
      <c r="HP302" s="1"/>
      <c r="HQ302" s="1"/>
      <c r="HR302" s="1"/>
      <c r="HS302" s="1"/>
      <c r="HT302" s="1"/>
      <c r="HU302" s="1"/>
      <c r="HV302" s="1"/>
      <c r="HW302" s="1"/>
      <c r="HX302" s="1"/>
      <c r="HY302" s="1"/>
      <c r="HZ302" s="1"/>
      <c r="IA302" s="1"/>
      <c r="IB302" s="1"/>
      <c r="IC302" s="1"/>
      <c r="ID302" s="1"/>
      <c r="IE302" s="1"/>
      <c r="IF302" s="1"/>
      <c r="IG302" s="1"/>
      <c r="IH302" s="1"/>
      <c r="II302" s="1"/>
      <c r="IJ302" s="1"/>
      <c r="IK302" s="1"/>
      <c r="IL302" s="1"/>
      <c r="IM302" s="1"/>
      <c r="IN302" s="1"/>
      <c r="IO302" s="1"/>
      <c r="IP302" s="1"/>
      <c r="IQ302" s="1"/>
    </row>
    <row r="303" s="3" customFormat="1" customHeight="1" spans="1:21">
      <c r="A303" s="22" t="s">
        <v>423</v>
      </c>
      <c r="B303" s="26" t="s">
        <v>185</v>
      </c>
      <c r="C303" s="21" t="s">
        <v>424</v>
      </c>
      <c r="D303" s="22" t="s">
        <v>33</v>
      </c>
      <c r="E303" s="22" t="s">
        <v>33</v>
      </c>
      <c r="F303" s="22" t="s">
        <v>33</v>
      </c>
      <c r="G303" s="71"/>
      <c r="H303" s="71"/>
      <c r="I303" s="71"/>
      <c r="J303" s="106">
        <v>20</v>
      </c>
      <c r="K303" s="106">
        <v>20</v>
      </c>
      <c r="L303" s="106">
        <v>20</v>
      </c>
      <c r="M303" s="106">
        <v>20</v>
      </c>
      <c r="N303" s="106">
        <v>20</v>
      </c>
      <c r="O303" s="106">
        <v>20</v>
      </c>
      <c r="P303" s="106">
        <v>20</v>
      </c>
      <c r="Q303" s="106">
        <v>20</v>
      </c>
      <c r="R303" s="106">
        <v>20</v>
      </c>
      <c r="S303" s="121"/>
      <c r="T303" s="121"/>
      <c r="U303" s="121"/>
    </row>
    <row r="304" s="1" customFormat="1" customHeight="1" spans="1:18">
      <c r="A304" s="25" t="s">
        <v>425</v>
      </c>
      <c r="B304" s="72" t="s">
        <v>176</v>
      </c>
      <c r="C304" s="73"/>
      <c r="D304" s="22" t="s">
        <v>33</v>
      </c>
      <c r="E304" s="22" t="s">
        <v>33</v>
      </c>
      <c r="F304" s="22" t="s">
        <v>33</v>
      </c>
      <c r="G304" s="23"/>
      <c r="H304" s="24"/>
      <c r="I304" s="93"/>
      <c r="J304" s="106">
        <v>0</v>
      </c>
      <c r="K304" s="106">
        <v>0</v>
      </c>
      <c r="L304" s="106">
        <v>0</v>
      </c>
      <c r="M304" s="106">
        <v>0</v>
      </c>
      <c r="N304" s="106">
        <v>0</v>
      </c>
      <c r="O304" s="106">
        <v>0</v>
      </c>
      <c r="P304" s="106">
        <v>0</v>
      </c>
      <c r="Q304" s="106">
        <v>0</v>
      </c>
      <c r="R304" s="106">
        <v>0</v>
      </c>
    </row>
    <row r="305" s="1" customFormat="1" customHeight="1" spans="1:18">
      <c r="A305" s="25" t="s">
        <v>426</v>
      </c>
      <c r="B305" s="72" t="s">
        <v>177</v>
      </c>
      <c r="C305" s="73"/>
      <c r="D305" s="22" t="s">
        <v>33</v>
      </c>
      <c r="E305" s="22" t="s">
        <v>33</v>
      </c>
      <c r="F305" s="22" t="s">
        <v>33</v>
      </c>
      <c r="G305" s="23"/>
      <c r="H305" s="24"/>
      <c r="I305" s="93"/>
      <c r="J305" s="106">
        <v>0</v>
      </c>
      <c r="K305" s="106">
        <v>0</v>
      </c>
      <c r="L305" s="106">
        <v>0</v>
      </c>
      <c r="M305" s="106">
        <v>0</v>
      </c>
      <c r="N305" s="106">
        <v>0</v>
      </c>
      <c r="O305" s="106">
        <v>0</v>
      </c>
      <c r="P305" s="106">
        <v>0</v>
      </c>
      <c r="Q305" s="106">
        <v>0</v>
      </c>
      <c r="R305" s="106">
        <v>0</v>
      </c>
    </row>
    <row r="306" s="1" customFormat="1" customHeight="1" spans="1:18">
      <c r="A306" s="25" t="s">
        <v>427</v>
      </c>
      <c r="B306" s="72" t="s">
        <v>178</v>
      </c>
      <c r="C306" s="73"/>
      <c r="D306" s="22" t="s">
        <v>33</v>
      </c>
      <c r="E306" s="22" t="s">
        <v>33</v>
      </c>
      <c r="F306" s="22" t="s">
        <v>33</v>
      </c>
      <c r="G306" s="23"/>
      <c r="H306" s="24"/>
      <c r="I306" s="93"/>
      <c r="J306" s="106">
        <v>0</v>
      </c>
      <c r="K306" s="106">
        <v>0</v>
      </c>
      <c r="L306" s="106">
        <v>0</v>
      </c>
      <c r="M306" s="106">
        <v>0</v>
      </c>
      <c r="N306" s="106">
        <v>0</v>
      </c>
      <c r="O306" s="106">
        <v>0</v>
      </c>
      <c r="P306" s="106">
        <v>0</v>
      </c>
      <c r="Q306" s="106">
        <v>0</v>
      </c>
      <c r="R306" s="106">
        <v>0</v>
      </c>
    </row>
    <row r="307" s="1" customFormat="1" customHeight="1" spans="1:21">
      <c r="A307" s="6"/>
      <c r="B307" s="74"/>
      <c r="C307" s="75" t="s">
        <v>200</v>
      </c>
      <c r="D307" s="76">
        <v>9800</v>
      </c>
      <c r="E307" s="76">
        <v>9800</v>
      </c>
      <c r="F307" s="76">
        <v>9800</v>
      </c>
      <c r="G307" s="74"/>
      <c r="H307" s="74"/>
      <c r="I307" s="114" t="s">
        <v>428</v>
      </c>
      <c r="J307" s="76">
        <f t="shared" ref="J307:U307" si="15">SUM(J254:J306)</f>
        <v>8027</v>
      </c>
      <c r="K307" s="76">
        <f t="shared" si="15"/>
        <v>8107</v>
      </c>
      <c r="L307" s="76">
        <f t="shared" si="15"/>
        <v>8587</v>
      </c>
      <c r="M307" s="76">
        <f t="shared" si="15"/>
        <v>8182</v>
      </c>
      <c r="N307" s="76">
        <f t="shared" si="15"/>
        <v>8282</v>
      </c>
      <c r="O307" s="76">
        <f t="shared" si="15"/>
        <v>8842</v>
      </c>
      <c r="P307" s="76">
        <f t="shared" si="15"/>
        <v>8432</v>
      </c>
      <c r="Q307" s="76">
        <f t="shared" si="15"/>
        <v>8552</v>
      </c>
      <c r="R307" s="76">
        <f t="shared" si="15"/>
        <v>9142</v>
      </c>
      <c r="S307" s="1">
        <f t="shared" si="15"/>
        <v>713.52</v>
      </c>
      <c r="T307" s="1">
        <f t="shared" si="15"/>
        <v>717.02</v>
      </c>
      <c r="U307" s="1">
        <f t="shared" si="15"/>
        <v>771.52</v>
      </c>
    </row>
    <row r="308" s="1" customFormat="1" customHeight="1" spans="1:21">
      <c r="A308" s="6"/>
      <c r="B308" s="74"/>
      <c r="C308" s="75" t="s">
        <v>429</v>
      </c>
      <c r="D308" s="77">
        <f>D464</f>
        <v>0.406959843860305</v>
      </c>
      <c r="E308" s="77">
        <f>D465</f>
        <v>0.402943957896468</v>
      </c>
      <c r="F308" s="77">
        <f>D466</f>
        <v>0.38042001475098</v>
      </c>
      <c r="G308" s="74"/>
      <c r="H308" s="74"/>
      <c r="I308" s="114" t="s">
        <v>430</v>
      </c>
      <c r="J308" s="76">
        <f t="shared" ref="J308:R308" si="16">J307*3</f>
        <v>24081</v>
      </c>
      <c r="K308" s="76">
        <f t="shared" si="16"/>
        <v>24321</v>
      </c>
      <c r="L308" s="76">
        <f t="shared" si="16"/>
        <v>25761</v>
      </c>
      <c r="M308" s="76">
        <f t="shared" si="16"/>
        <v>24546</v>
      </c>
      <c r="N308" s="76">
        <f t="shared" si="16"/>
        <v>24846</v>
      </c>
      <c r="O308" s="76">
        <f t="shared" si="16"/>
        <v>26526</v>
      </c>
      <c r="P308" s="76">
        <f t="shared" si="16"/>
        <v>25296</v>
      </c>
      <c r="Q308" s="76">
        <f t="shared" si="16"/>
        <v>25656</v>
      </c>
      <c r="R308" s="76">
        <f t="shared" si="16"/>
        <v>27426</v>
      </c>
      <c r="S308" s="77">
        <f t="shared" ref="S308:U308" si="17">S307/D307</f>
        <v>0.0728081632653061</v>
      </c>
      <c r="T308" s="77">
        <f t="shared" si="17"/>
        <v>0.073165306122449</v>
      </c>
      <c r="U308" s="77">
        <f t="shared" si="17"/>
        <v>0.0787265306122449</v>
      </c>
    </row>
    <row r="309" s="2" customFormat="1" customHeight="1" spans="1:21">
      <c r="A309" s="14" t="s">
        <v>509</v>
      </c>
      <c r="B309" s="15"/>
      <c r="C309" s="15"/>
      <c r="D309" s="15"/>
      <c r="E309" s="15"/>
      <c r="F309" s="15"/>
      <c r="G309" s="15"/>
      <c r="H309" s="15"/>
      <c r="I309" s="87"/>
      <c r="J309" s="14" t="s">
        <v>306</v>
      </c>
      <c r="K309" s="15"/>
      <c r="L309" s="15"/>
      <c r="M309" s="88" t="s">
        <v>352</v>
      </c>
      <c r="N309" s="89"/>
      <c r="O309" s="89"/>
      <c r="P309" s="14" t="s">
        <v>309</v>
      </c>
      <c r="Q309" s="15"/>
      <c r="R309" s="15"/>
      <c r="S309" s="88" t="s">
        <v>353</v>
      </c>
      <c r="T309" s="89"/>
      <c r="U309" s="89"/>
    </row>
    <row r="310" s="1" customFormat="1" customHeight="1" spans="1:21">
      <c r="A310" s="16" t="s">
        <v>354</v>
      </c>
      <c r="B310" s="17" t="s">
        <v>25</v>
      </c>
      <c r="C310" s="17"/>
      <c r="D310" s="17" t="s">
        <v>26</v>
      </c>
      <c r="E310" s="18" t="s">
        <v>355</v>
      </c>
      <c r="F310" s="18"/>
      <c r="G310" s="17" t="s">
        <v>28</v>
      </c>
      <c r="H310" s="17"/>
      <c r="I310" s="17"/>
      <c r="J310" s="90" t="s">
        <v>26</v>
      </c>
      <c r="K310" s="90" t="s">
        <v>356</v>
      </c>
      <c r="L310" s="91" t="s">
        <v>357</v>
      </c>
      <c r="M310" s="90" t="s">
        <v>26</v>
      </c>
      <c r="N310" s="90" t="s">
        <v>356</v>
      </c>
      <c r="O310" s="91" t="s">
        <v>357</v>
      </c>
      <c r="P310" s="90" t="s">
        <v>26</v>
      </c>
      <c r="Q310" s="90" t="s">
        <v>356</v>
      </c>
      <c r="R310" s="91" t="s">
        <v>357</v>
      </c>
      <c r="S310" s="90" t="s">
        <v>26</v>
      </c>
      <c r="T310" s="90" t="s">
        <v>356</v>
      </c>
      <c r="U310" s="91" t="s">
        <v>357</v>
      </c>
    </row>
    <row r="311" s="1" customFormat="1" customHeight="1" spans="1:21">
      <c r="A311" s="16"/>
      <c r="B311" s="17"/>
      <c r="C311" s="17"/>
      <c r="D311" s="17"/>
      <c r="E311" s="17" t="s">
        <v>358</v>
      </c>
      <c r="F311" s="17" t="s">
        <v>359</v>
      </c>
      <c r="G311" s="17"/>
      <c r="H311" s="17"/>
      <c r="I311" s="17"/>
      <c r="J311" s="90"/>
      <c r="K311" s="90"/>
      <c r="L311" s="92"/>
      <c r="M311" s="90"/>
      <c r="N311" s="90"/>
      <c r="O311" s="92"/>
      <c r="P311" s="90"/>
      <c r="Q311" s="90"/>
      <c r="R311" s="92"/>
      <c r="S311" s="90"/>
      <c r="T311" s="90"/>
      <c r="U311" s="92"/>
    </row>
    <row r="312" s="3" customFormat="1" customHeight="1" spans="1:21">
      <c r="A312" s="19" t="s">
        <v>360</v>
      </c>
      <c r="B312" s="20" t="s">
        <v>31</v>
      </c>
      <c r="C312" s="21" t="s">
        <v>32</v>
      </c>
      <c r="D312" s="22" t="s">
        <v>33</v>
      </c>
      <c r="E312" s="22" t="s">
        <v>33</v>
      </c>
      <c r="F312" s="22" t="s">
        <v>33</v>
      </c>
      <c r="G312" s="23" t="s">
        <v>34</v>
      </c>
      <c r="H312" s="24"/>
      <c r="I312" s="93"/>
      <c r="J312" s="94">
        <v>10</v>
      </c>
      <c r="K312" s="94">
        <v>10</v>
      </c>
      <c r="L312" s="95">
        <v>10</v>
      </c>
      <c r="M312" s="94">
        <v>10</v>
      </c>
      <c r="N312" s="94">
        <v>10</v>
      </c>
      <c r="O312" s="94">
        <v>10</v>
      </c>
      <c r="P312" s="96">
        <v>10</v>
      </c>
      <c r="Q312" s="96">
        <v>10</v>
      </c>
      <c r="R312" s="96">
        <v>10</v>
      </c>
      <c r="S312" s="119"/>
      <c r="T312" s="119"/>
      <c r="U312" s="119"/>
    </row>
    <row r="313" s="3" customFormat="1" customHeight="1" spans="1:21">
      <c r="A313" s="25" t="s">
        <v>361</v>
      </c>
      <c r="B313" s="26" t="s">
        <v>35</v>
      </c>
      <c r="C313" s="27" t="s">
        <v>36</v>
      </c>
      <c r="D313" s="22" t="s">
        <v>33</v>
      </c>
      <c r="E313" s="22" t="s">
        <v>33</v>
      </c>
      <c r="F313" s="22" t="s">
        <v>33</v>
      </c>
      <c r="G313" s="23" t="s">
        <v>37</v>
      </c>
      <c r="H313" s="24"/>
      <c r="I313" s="93"/>
      <c r="J313" s="97">
        <v>10</v>
      </c>
      <c r="K313" s="97">
        <v>10</v>
      </c>
      <c r="L313" s="98">
        <v>10</v>
      </c>
      <c r="M313" s="97">
        <v>15</v>
      </c>
      <c r="N313" s="97">
        <v>15</v>
      </c>
      <c r="O313" s="97">
        <v>15</v>
      </c>
      <c r="P313" s="96">
        <v>15</v>
      </c>
      <c r="Q313" s="96">
        <v>15</v>
      </c>
      <c r="R313" s="96">
        <v>15</v>
      </c>
      <c r="S313" s="119"/>
      <c r="T313" s="119"/>
      <c r="U313" s="119"/>
    </row>
    <row r="314" s="3" customFormat="1" customHeight="1" spans="1:21">
      <c r="A314" s="25" t="s">
        <v>362</v>
      </c>
      <c r="B314" s="26" t="s">
        <v>38</v>
      </c>
      <c r="C314" s="27" t="s">
        <v>39</v>
      </c>
      <c r="D314" s="22" t="s">
        <v>33</v>
      </c>
      <c r="E314" s="22" t="s">
        <v>33</v>
      </c>
      <c r="F314" s="22" t="s">
        <v>33</v>
      </c>
      <c r="G314" s="23" t="s">
        <v>40</v>
      </c>
      <c r="H314" s="24"/>
      <c r="I314" s="93"/>
      <c r="J314" s="97">
        <v>15</v>
      </c>
      <c r="K314" s="97">
        <v>15</v>
      </c>
      <c r="L314" s="98">
        <v>15</v>
      </c>
      <c r="M314" s="97">
        <v>15</v>
      </c>
      <c r="N314" s="97">
        <v>15</v>
      </c>
      <c r="O314" s="97">
        <v>15</v>
      </c>
      <c r="P314" s="96">
        <v>20</v>
      </c>
      <c r="Q314" s="96">
        <v>20</v>
      </c>
      <c r="R314" s="96">
        <v>20</v>
      </c>
      <c r="S314" s="119"/>
      <c r="T314" s="119"/>
      <c r="U314" s="119"/>
    </row>
    <row r="315" s="3" customFormat="1" customHeight="1" spans="1:251">
      <c r="A315" s="25" t="s">
        <v>363</v>
      </c>
      <c r="B315" s="29" t="s">
        <v>41</v>
      </c>
      <c r="C315" s="27" t="s">
        <v>42</v>
      </c>
      <c r="D315" s="22" t="s">
        <v>33</v>
      </c>
      <c r="E315" s="22" t="s">
        <v>33</v>
      </c>
      <c r="F315" s="22" t="s">
        <v>33</v>
      </c>
      <c r="G315" s="23" t="s">
        <v>43</v>
      </c>
      <c r="H315" s="24"/>
      <c r="I315" s="93"/>
      <c r="J315" s="97">
        <v>5</v>
      </c>
      <c r="K315" s="97">
        <v>5</v>
      </c>
      <c r="L315" s="98">
        <v>5</v>
      </c>
      <c r="M315" s="97">
        <v>5</v>
      </c>
      <c r="N315" s="97">
        <v>5</v>
      </c>
      <c r="O315" s="97">
        <v>5</v>
      </c>
      <c r="P315" s="99">
        <v>5</v>
      </c>
      <c r="Q315" s="99">
        <v>5</v>
      </c>
      <c r="R315" s="99">
        <v>5</v>
      </c>
      <c r="S315" s="119"/>
      <c r="T315" s="119"/>
      <c r="U315" s="119"/>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c r="EK315" s="1"/>
      <c r="EL315" s="1"/>
      <c r="EM315" s="1"/>
      <c r="EN315" s="1"/>
      <c r="EO315" s="1"/>
      <c r="EP315" s="1"/>
      <c r="EQ315" s="1"/>
      <c r="ER315" s="1"/>
      <c r="ES315" s="1"/>
      <c r="ET315" s="1"/>
      <c r="EU315" s="1"/>
      <c r="EV315" s="1"/>
      <c r="EW315" s="1"/>
      <c r="EX315" s="1"/>
      <c r="EY315" s="1"/>
      <c r="EZ315" s="1"/>
      <c r="FA315" s="1"/>
      <c r="FB315" s="1"/>
      <c r="FC315" s="1"/>
      <c r="FD315" s="1"/>
      <c r="FE315" s="1"/>
      <c r="FF315" s="1"/>
      <c r="FG315" s="1"/>
      <c r="FH315" s="1"/>
      <c r="FI315" s="1"/>
      <c r="FJ315" s="1"/>
      <c r="FK315" s="1"/>
      <c r="FL315" s="1"/>
      <c r="FM315" s="1"/>
      <c r="FN315" s="1"/>
      <c r="FO315" s="1"/>
      <c r="FP315" s="1"/>
      <c r="FQ315" s="1"/>
      <c r="FR315" s="1"/>
      <c r="FS315" s="1"/>
      <c r="FT315" s="1"/>
      <c r="FU315" s="1"/>
      <c r="FV315" s="1"/>
      <c r="FW315" s="1"/>
      <c r="FX315" s="1"/>
      <c r="FY315" s="1"/>
      <c r="FZ315" s="1"/>
      <c r="GA315" s="1"/>
      <c r="GB315" s="1"/>
      <c r="GC315" s="1"/>
      <c r="GD315" s="1"/>
      <c r="GE315" s="1"/>
      <c r="GF315" s="1"/>
      <c r="GG315" s="1"/>
      <c r="GH315" s="1"/>
      <c r="GI315" s="1"/>
      <c r="GJ315" s="1"/>
      <c r="GK315" s="1"/>
      <c r="GL315" s="1"/>
      <c r="GM315" s="1"/>
      <c r="GN315" s="1"/>
      <c r="GO315" s="1"/>
      <c r="GP315" s="1"/>
      <c r="GQ315" s="1"/>
      <c r="GR315" s="1"/>
      <c r="GS315" s="1"/>
      <c r="GT315" s="1"/>
      <c r="GU315" s="1"/>
      <c r="GV315" s="1"/>
      <c r="GW315" s="1"/>
      <c r="GX315" s="1"/>
      <c r="GY315" s="1"/>
      <c r="GZ315" s="1"/>
      <c r="HA315" s="1"/>
      <c r="HB315" s="1"/>
      <c r="HC315" s="1"/>
      <c r="HD315" s="1"/>
      <c r="HE315" s="1"/>
      <c r="HF315" s="1"/>
      <c r="HG315" s="1"/>
      <c r="HH315" s="1"/>
      <c r="HI315" s="1"/>
      <c r="HJ315" s="1"/>
      <c r="HK315" s="1"/>
      <c r="HL315" s="1"/>
      <c r="HM315" s="1"/>
      <c r="HN315" s="1"/>
      <c r="HO315" s="1"/>
      <c r="HP315" s="1"/>
      <c r="HQ315" s="1"/>
      <c r="HR315" s="1"/>
      <c r="HS315" s="1"/>
      <c r="HT315" s="1"/>
      <c r="HU315" s="1"/>
      <c r="HV315" s="1"/>
      <c r="HW315" s="1"/>
      <c r="HX315" s="1"/>
      <c r="HY315" s="1"/>
      <c r="HZ315" s="1"/>
      <c r="IA315" s="1"/>
      <c r="IB315" s="1"/>
      <c r="IC315" s="1"/>
      <c r="ID315" s="1"/>
      <c r="IE315" s="1"/>
      <c r="IF315" s="1"/>
      <c r="IG315" s="1"/>
      <c r="IH315" s="1"/>
      <c r="II315" s="1"/>
      <c r="IJ315" s="1"/>
      <c r="IK315" s="1"/>
      <c r="IL315" s="1"/>
      <c r="IM315" s="1"/>
      <c r="IN315" s="1"/>
      <c r="IO315" s="1"/>
      <c r="IP315" s="1"/>
      <c r="IQ315" s="1"/>
    </row>
    <row r="316" s="3" customFormat="1" customHeight="1" spans="1:21">
      <c r="A316" s="28" t="s">
        <v>463</v>
      </c>
      <c r="B316" s="30"/>
      <c r="C316" s="27" t="s">
        <v>44</v>
      </c>
      <c r="D316" s="22" t="s">
        <v>33</v>
      </c>
      <c r="E316" s="22" t="s">
        <v>33</v>
      </c>
      <c r="F316" s="22" t="s">
        <v>33</v>
      </c>
      <c r="G316" s="37"/>
      <c r="H316" s="24"/>
      <c r="I316" s="93"/>
      <c r="J316" s="97">
        <v>5</v>
      </c>
      <c r="K316" s="97">
        <v>5</v>
      </c>
      <c r="L316" s="98">
        <v>5</v>
      </c>
      <c r="M316" s="97">
        <v>5</v>
      </c>
      <c r="N316" s="97">
        <v>5</v>
      </c>
      <c r="O316" s="97">
        <v>5</v>
      </c>
      <c r="P316" s="99">
        <v>5</v>
      </c>
      <c r="Q316" s="99">
        <v>5</v>
      </c>
      <c r="R316" s="99">
        <v>5</v>
      </c>
      <c r="S316" s="119"/>
      <c r="T316" s="119"/>
      <c r="U316" s="119"/>
    </row>
    <row r="317" s="3" customFormat="1" customHeight="1" spans="1:251">
      <c r="A317" s="125" t="s">
        <v>489</v>
      </c>
      <c r="B317" s="30"/>
      <c r="C317" s="133" t="s">
        <v>50</v>
      </c>
      <c r="D317" s="83" t="s">
        <v>33</v>
      </c>
      <c r="E317" s="83" t="s">
        <v>33</v>
      </c>
      <c r="F317" s="83" t="s">
        <v>33</v>
      </c>
      <c r="G317" s="84" t="s">
        <v>51</v>
      </c>
      <c r="H317" s="85"/>
      <c r="I317" s="115"/>
      <c r="J317" s="151">
        <v>10</v>
      </c>
      <c r="K317" s="151">
        <v>10</v>
      </c>
      <c r="L317" s="152">
        <v>10</v>
      </c>
      <c r="M317" s="151">
        <v>10</v>
      </c>
      <c r="N317" s="151">
        <v>10</v>
      </c>
      <c r="O317" s="151">
        <v>10</v>
      </c>
      <c r="P317" s="118">
        <v>15</v>
      </c>
      <c r="Q317" s="118">
        <v>15</v>
      </c>
      <c r="R317" s="118">
        <v>15</v>
      </c>
      <c r="S317" s="119"/>
      <c r="T317" s="119"/>
      <c r="U317" s="119"/>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
      <c r="EE317" s="1"/>
      <c r="EF317" s="1"/>
      <c r="EG317" s="1"/>
      <c r="EH317" s="1"/>
      <c r="EI317" s="1"/>
      <c r="EJ317" s="1"/>
      <c r="EK317" s="1"/>
      <c r="EL317" s="1"/>
      <c r="EM317" s="1"/>
      <c r="EN317" s="1"/>
      <c r="EO317" s="1"/>
      <c r="EP317" s="1"/>
      <c r="EQ317" s="1"/>
      <c r="ER317" s="1"/>
      <c r="ES317" s="1"/>
      <c r="ET317" s="1"/>
      <c r="EU317" s="1"/>
      <c r="EV317" s="1"/>
      <c r="EW317" s="1"/>
      <c r="EX317" s="1"/>
      <c r="EY317" s="1"/>
      <c r="EZ317" s="1"/>
      <c r="FA317" s="1"/>
      <c r="FB317" s="1"/>
      <c r="FC317" s="1"/>
      <c r="FD317" s="1"/>
      <c r="FE317" s="1"/>
      <c r="FF317" s="1"/>
      <c r="FG317" s="1"/>
      <c r="FH317" s="1"/>
      <c r="FI317" s="1"/>
      <c r="FJ317" s="1"/>
      <c r="FK317" s="1"/>
      <c r="FL317" s="1"/>
      <c r="FM317" s="1"/>
      <c r="FN317" s="1"/>
      <c r="FO317" s="1"/>
      <c r="FP317" s="1"/>
      <c r="FQ317" s="1"/>
      <c r="FR317" s="1"/>
      <c r="FS317" s="1"/>
      <c r="FT317" s="1"/>
      <c r="FU317" s="1"/>
      <c r="FV317" s="1"/>
      <c r="FW317" s="1"/>
      <c r="FX317" s="1"/>
      <c r="FY317" s="1"/>
      <c r="FZ317" s="1"/>
      <c r="GA317" s="1"/>
      <c r="GB317" s="1"/>
      <c r="GC317" s="1"/>
      <c r="GD317" s="1"/>
      <c r="GE317" s="1"/>
      <c r="GF317" s="1"/>
      <c r="GG317" s="1"/>
      <c r="GH317" s="1"/>
      <c r="GI317" s="1"/>
      <c r="GJ317" s="1"/>
      <c r="GK317" s="1"/>
      <c r="GL317" s="1"/>
      <c r="GM317" s="1"/>
      <c r="GN317" s="1"/>
      <c r="GO317" s="1"/>
      <c r="GP317" s="1"/>
      <c r="GQ317" s="1"/>
      <c r="GR317" s="1"/>
      <c r="GS317" s="1"/>
      <c r="GT317" s="1"/>
      <c r="GU317" s="1"/>
      <c r="GV317" s="1"/>
      <c r="GW317" s="1"/>
      <c r="GX317" s="1"/>
      <c r="GY317" s="1"/>
      <c r="GZ317" s="1"/>
      <c r="HA317" s="1"/>
      <c r="HB317" s="1"/>
      <c r="HC317" s="1"/>
      <c r="HD317" s="1"/>
      <c r="HE317" s="1"/>
      <c r="HF317" s="1"/>
      <c r="HG317" s="1"/>
      <c r="HH317" s="1"/>
      <c r="HI317" s="1"/>
      <c r="HJ317" s="1"/>
      <c r="HK317" s="1"/>
      <c r="HL317" s="1"/>
      <c r="HM317" s="1"/>
      <c r="HN317" s="1"/>
      <c r="HO317" s="1"/>
      <c r="HP317" s="1"/>
      <c r="HQ317" s="1"/>
      <c r="HR317" s="1"/>
      <c r="HS317" s="1"/>
      <c r="HT317" s="1"/>
      <c r="HU317" s="1"/>
      <c r="HV317" s="1"/>
      <c r="HW317" s="1"/>
      <c r="HX317" s="1"/>
      <c r="HY317" s="1"/>
      <c r="HZ317" s="1"/>
      <c r="IA317" s="1"/>
      <c r="IB317" s="1"/>
      <c r="IC317" s="1"/>
      <c r="ID317" s="1"/>
      <c r="IE317" s="1"/>
      <c r="IF317" s="1"/>
      <c r="IG317" s="1"/>
      <c r="IH317" s="1"/>
      <c r="II317" s="1"/>
      <c r="IJ317" s="1"/>
      <c r="IK317" s="1"/>
      <c r="IL317" s="1"/>
      <c r="IM317" s="1"/>
      <c r="IN317" s="1"/>
      <c r="IO317" s="1"/>
      <c r="IP317" s="1"/>
      <c r="IQ317" s="1"/>
    </row>
    <row r="318" s="3" customFormat="1" customHeight="1" spans="1:251">
      <c r="A318" s="25" t="s">
        <v>432</v>
      </c>
      <c r="B318" s="30"/>
      <c r="C318" s="27" t="s">
        <v>48</v>
      </c>
      <c r="D318" s="22" t="s">
        <v>33</v>
      </c>
      <c r="E318" s="22" t="s">
        <v>33</v>
      </c>
      <c r="F318" s="22" t="s">
        <v>33</v>
      </c>
      <c r="G318" s="23" t="s">
        <v>49</v>
      </c>
      <c r="H318" s="24"/>
      <c r="I318" s="93"/>
      <c r="J318" s="94">
        <v>10</v>
      </c>
      <c r="K318" s="94">
        <v>10</v>
      </c>
      <c r="L318" s="95">
        <v>10</v>
      </c>
      <c r="M318" s="94">
        <v>10</v>
      </c>
      <c r="N318" s="94">
        <v>10</v>
      </c>
      <c r="O318" s="94">
        <v>10</v>
      </c>
      <c r="P318" s="96">
        <v>10</v>
      </c>
      <c r="Q318" s="96">
        <v>10</v>
      </c>
      <c r="R318" s="96">
        <v>10</v>
      </c>
      <c r="S318" s="119"/>
      <c r="T318" s="119"/>
      <c r="U318" s="119"/>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
      <c r="EE318" s="1"/>
      <c r="EF318" s="1"/>
      <c r="EG318" s="1"/>
      <c r="EH318" s="1"/>
      <c r="EI318" s="1"/>
      <c r="EJ318" s="1"/>
      <c r="EK318" s="1"/>
      <c r="EL318" s="1"/>
      <c r="EM318" s="1"/>
      <c r="EN318" s="1"/>
      <c r="EO318" s="1"/>
      <c r="EP318" s="1"/>
      <c r="EQ318" s="1"/>
      <c r="ER318" s="1"/>
      <c r="ES318" s="1"/>
      <c r="ET318" s="1"/>
      <c r="EU318" s="1"/>
      <c r="EV318" s="1"/>
      <c r="EW318" s="1"/>
      <c r="EX318" s="1"/>
      <c r="EY318" s="1"/>
      <c r="EZ318" s="1"/>
      <c r="FA318" s="1"/>
      <c r="FB318" s="1"/>
      <c r="FC318" s="1"/>
      <c r="FD318" s="1"/>
      <c r="FE318" s="1"/>
      <c r="FF318" s="1"/>
      <c r="FG318" s="1"/>
      <c r="FH318" s="1"/>
      <c r="FI318" s="1"/>
      <c r="FJ318" s="1"/>
      <c r="FK318" s="1"/>
      <c r="FL318" s="1"/>
      <c r="FM318" s="1"/>
      <c r="FN318" s="1"/>
      <c r="FO318" s="1"/>
      <c r="FP318" s="1"/>
      <c r="FQ318" s="1"/>
      <c r="FR318" s="1"/>
      <c r="FS318" s="1"/>
      <c r="FT318" s="1"/>
      <c r="FU318" s="1"/>
      <c r="FV318" s="1"/>
      <c r="FW318" s="1"/>
      <c r="FX318" s="1"/>
      <c r="FY318" s="1"/>
      <c r="FZ318" s="1"/>
      <c r="GA318" s="1"/>
      <c r="GB318" s="1"/>
      <c r="GC318" s="1"/>
      <c r="GD318" s="1"/>
      <c r="GE318" s="1"/>
      <c r="GF318" s="1"/>
      <c r="GG318" s="1"/>
      <c r="GH318" s="1"/>
      <c r="GI318" s="1"/>
      <c r="GJ318" s="1"/>
      <c r="GK318" s="1"/>
      <c r="GL318" s="1"/>
      <c r="GM318" s="1"/>
      <c r="GN318" s="1"/>
      <c r="GO318" s="1"/>
      <c r="GP318" s="1"/>
      <c r="GQ318" s="1"/>
      <c r="GR318" s="1"/>
      <c r="GS318" s="1"/>
      <c r="GT318" s="1"/>
      <c r="GU318" s="1"/>
      <c r="GV318" s="1"/>
      <c r="GW318" s="1"/>
      <c r="GX318" s="1"/>
      <c r="GY318" s="1"/>
      <c r="GZ318" s="1"/>
      <c r="HA318" s="1"/>
      <c r="HB318" s="1"/>
      <c r="HC318" s="1"/>
      <c r="HD318" s="1"/>
      <c r="HE318" s="1"/>
      <c r="HF318" s="1"/>
      <c r="HG318" s="1"/>
      <c r="HH318" s="1"/>
      <c r="HI318" s="1"/>
      <c r="HJ318" s="1"/>
      <c r="HK318" s="1"/>
      <c r="HL318" s="1"/>
      <c r="HM318" s="1"/>
      <c r="HN318" s="1"/>
      <c r="HO318" s="1"/>
      <c r="HP318" s="1"/>
      <c r="HQ318" s="1"/>
      <c r="HR318" s="1"/>
      <c r="HS318" s="1"/>
      <c r="HT318" s="1"/>
      <c r="HU318" s="1"/>
      <c r="HV318" s="1"/>
      <c r="HW318" s="1"/>
      <c r="HX318" s="1"/>
      <c r="HY318" s="1"/>
      <c r="HZ318" s="1"/>
      <c r="IA318" s="1"/>
      <c r="IB318" s="1"/>
      <c r="IC318" s="1"/>
      <c r="ID318" s="1"/>
      <c r="IE318" s="1"/>
      <c r="IF318" s="1"/>
      <c r="IG318" s="1"/>
      <c r="IH318" s="1"/>
      <c r="II318" s="1"/>
      <c r="IJ318" s="1"/>
      <c r="IK318" s="1"/>
      <c r="IL318" s="1"/>
      <c r="IM318" s="1"/>
      <c r="IN318" s="1"/>
      <c r="IO318" s="1"/>
      <c r="IP318" s="1"/>
      <c r="IQ318" s="1"/>
    </row>
    <row r="319" s="3" customFormat="1" customHeight="1" spans="1:21">
      <c r="A319" s="153" t="s">
        <v>510</v>
      </c>
      <c r="B319" s="31"/>
      <c r="C319" s="81" t="s">
        <v>258</v>
      </c>
      <c r="D319" s="83" t="s">
        <v>33</v>
      </c>
      <c r="E319" s="83" t="s">
        <v>33</v>
      </c>
      <c r="F319" s="83" t="s">
        <v>33</v>
      </c>
      <c r="G319" s="84" t="s">
        <v>259</v>
      </c>
      <c r="H319" s="85"/>
      <c r="I319" s="115"/>
      <c r="J319" s="147">
        <v>80</v>
      </c>
      <c r="K319" s="147">
        <v>80</v>
      </c>
      <c r="L319" s="147">
        <v>80</v>
      </c>
      <c r="M319" s="147">
        <v>80</v>
      </c>
      <c r="N319" s="147">
        <v>80</v>
      </c>
      <c r="O319" s="147">
        <v>80</v>
      </c>
      <c r="P319" s="147">
        <v>80</v>
      </c>
      <c r="Q319" s="147">
        <v>80</v>
      </c>
      <c r="R319" s="147">
        <v>80</v>
      </c>
      <c r="S319" s="121"/>
      <c r="T319" s="121"/>
      <c r="U319" s="121"/>
    </row>
    <row r="320" s="3" customFormat="1" customHeight="1" spans="1:251">
      <c r="A320" s="25" t="s">
        <v>367</v>
      </c>
      <c r="B320" s="26" t="s">
        <v>54</v>
      </c>
      <c r="C320" s="27" t="s">
        <v>55</v>
      </c>
      <c r="D320" s="22" t="s">
        <v>33</v>
      </c>
      <c r="E320" s="22" t="s">
        <v>33</v>
      </c>
      <c r="F320" s="22" t="s">
        <v>33</v>
      </c>
      <c r="G320" s="23" t="s">
        <v>56</v>
      </c>
      <c r="H320" s="24"/>
      <c r="I320" s="93"/>
      <c r="J320" s="94">
        <v>15</v>
      </c>
      <c r="K320" s="94">
        <v>15</v>
      </c>
      <c r="L320" s="95">
        <v>15</v>
      </c>
      <c r="M320" s="94">
        <v>15</v>
      </c>
      <c r="N320" s="94">
        <v>15</v>
      </c>
      <c r="O320" s="94">
        <v>15</v>
      </c>
      <c r="P320" s="96">
        <v>15</v>
      </c>
      <c r="Q320" s="96">
        <v>15</v>
      </c>
      <c r="R320" s="96">
        <v>15</v>
      </c>
      <c r="S320" s="119"/>
      <c r="T320" s="119"/>
      <c r="U320" s="119"/>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c r="EK320" s="1"/>
      <c r="EL320" s="1"/>
      <c r="EM320" s="1"/>
      <c r="EN320" s="1"/>
      <c r="EO320" s="1"/>
      <c r="EP320" s="1"/>
      <c r="EQ320" s="1"/>
      <c r="ER320" s="1"/>
      <c r="ES320" s="1"/>
      <c r="ET320" s="1"/>
      <c r="EU320" s="1"/>
      <c r="EV320" s="1"/>
      <c r="EW320" s="1"/>
      <c r="EX320" s="1"/>
      <c r="EY320" s="1"/>
      <c r="EZ320" s="1"/>
      <c r="FA320" s="1"/>
      <c r="FB320" s="1"/>
      <c r="FC320" s="1"/>
      <c r="FD320" s="1"/>
      <c r="FE320" s="1"/>
      <c r="FF320" s="1"/>
      <c r="FG320" s="1"/>
      <c r="FH320" s="1"/>
      <c r="FI320" s="1"/>
      <c r="FJ320" s="1"/>
      <c r="FK320" s="1"/>
      <c r="FL320" s="1"/>
      <c r="FM320" s="1"/>
      <c r="FN320" s="1"/>
      <c r="FO320" s="1"/>
      <c r="FP320" s="1"/>
      <c r="FQ320" s="1"/>
      <c r="FR320" s="1"/>
      <c r="FS320" s="1"/>
      <c r="FT320" s="1"/>
      <c r="FU320" s="1"/>
      <c r="FV320" s="1"/>
      <c r="FW320" s="1"/>
      <c r="FX320" s="1"/>
      <c r="FY320" s="1"/>
      <c r="FZ320" s="1"/>
      <c r="GA320" s="1"/>
      <c r="GB320" s="1"/>
      <c r="GC320" s="1"/>
      <c r="GD320" s="1"/>
      <c r="GE320" s="1"/>
      <c r="GF320" s="1"/>
      <c r="GG320" s="1"/>
      <c r="GH320" s="1"/>
      <c r="GI320" s="1"/>
      <c r="GJ320" s="1"/>
      <c r="GK320" s="1"/>
      <c r="GL320" s="1"/>
      <c r="GM320" s="1"/>
      <c r="GN320" s="1"/>
      <c r="GO320" s="1"/>
      <c r="GP320" s="1"/>
      <c r="GQ320" s="1"/>
      <c r="GR320" s="1"/>
      <c r="GS320" s="1"/>
      <c r="GT320" s="1"/>
      <c r="GU320" s="1"/>
      <c r="GV320" s="1"/>
      <c r="GW320" s="1"/>
      <c r="GX320" s="1"/>
      <c r="GY320" s="1"/>
      <c r="GZ320" s="1"/>
      <c r="HA320" s="1"/>
      <c r="HB320" s="1"/>
      <c r="HC320" s="1"/>
      <c r="HD320" s="1"/>
      <c r="HE320" s="1"/>
      <c r="HF320" s="1"/>
      <c r="HG320" s="1"/>
      <c r="HH320" s="1"/>
      <c r="HI320" s="1"/>
      <c r="HJ320" s="1"/>
      <c r="HK320" s="1"/>
      <c r="HL320" s="1"/>
      <c r="HM320" s="1"/>
      <c r="HN320" s="1"/>
      <c r="HO320" s="1"/>
      <c r="HP320" s="1"/>
      <c r="HQ320" s="1"/>
      <c r="HR320" s="1"/>
      <c r="HS320" s="1"/>
      <c r="HT320" s="1"/>
      <c r="HU320" s="1"/>
      <c r="HV320" s="1"/>
      <c r="HW320" s="1"/>
      <c r="HX320" s="1"/>
      <c r="HY320" s="1"/>
      <c r="HZ320" s="1"/>
      <c r="IA320" s="1"/>
      <c r="IB320" s="1"/>
      <c r="IC320" s="1"/>
      <c r="ID320" s="1"/>
      <c r="IE320" s="1"/>
      <c r="IF320" s="1"/>
      <c r="IG320" s="1"/>
      <c r="IH320" s="1"/>
      <c r="II320" s="1"/>
      <c r="IJ320" s="1"/>
      <c r="IK320" s="1"/>
      <c r="IL320" s="1"/>
      <c r="IM320" s="1"/>
      <c r="IN320" s="1"/>
      <c r="IO320" s="1"/>
      <c r="IP320" s="1"/>
      <c r="IQ320" s="1"/>
    </row>
    <row r="321" s="3" customFormat="1" customHeight="1" spans="1:251">
      <c r="A321" s="19" t="s">
        <v>368</v>
      </c>
      <c r="B321" s="33" t="s">
        <v>57</v>
      </c>
      <c r="C321" s="27" t="s">
        <v>58</v>
      </c>
      <c r="D321" s="22" t="s">
        <v>33</v>
      </c>
      <c r="E321" s="22" t="s">
        <v>33</v>
      </c>
      <c r="F321" s="22" t="s">
        <v>33</v>
      </c>
      <c r="G321" s="23" t="s">
        <v>59</v>
      </c>
      <c r="H321" s="24"/>
      <c r="I321" s="93"/>
      <c r="J321" s="94">
        <v>30</v>
      </c>
      <c r="K321" s="94">
        <v>30</v>
      </c>
      <c r="L321" s="95">
        <v>30</v>
      </c>
      <c r="M321" s="94">
        <v>30</v>
      </c>
      <c r="N321" s="94">
        <v>30</v>
      </c>
      <c r="O321" s="94">
        <v>30</v>
      </c>
      <c r="P321" s="96">
        <v>30</v>
      </c>
      <c r="Q321" s="96">
        <v>30</v>
      </c>
      <c r="R321" s="96">
        <v>30</v>
      </c>
      <c r="S321" s="119"/>
      <c r="T321" s="119"/>
      <c r="U321" s="119"/>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c r="EH321" s="1"/>
      <c r="EI321" s="1"/>
      <c r="EJ321" s="1"/>
      <c r="EK321" s="1"/>
      <c r="EL321" s="1"/>
      <c r="EM321" s="1"/>
      <c r="EN321" s="1"/>
      <c r="EO321" s="1"/>
      <c r="EP321" s="1"/>
      <c r="EQ321" s="1"/>
      <c r="ER321" s="1"/>
      <c r="ES321" s="1"/>
      <c r="ET321" s="1"/>
      <c r="EU321" s="1"/>
      <c r="EV321" s="1"/>
      <c r="EW321" s="1"/>
      <c r="EX321" s="1"/>
      <c r="EY321" s="1"/>
      <c r="EZ321" s="1"/>
      <c r="FA321" s="1"/>
      <c r="FB321" s="1"/>
      <c r="FC321" s="1"/>
      <c r="FD321" s="1"/>
      <c r="FE321" s="1"/>
      <c r="FF321" s="1"/>
      <c r="FG321" s="1"/>
      <c r="FH321" s="1"/>
      <c r="FI321" s="1"/>
      <c r="FJ321" s="1"/>
      <c r="FK321" s="1"/>
      <c r="FL321" s="1"/>
      <c r="FM321" s="1"/>
      <c r="FN321" s="1"/>
      <c r="FO321" s="1"/>
      <c r="FP321" s="1"/>
      <c r="FQ321" s="1"/>
      <c r="FR321" s="1"/>
      <c r="FS321" s="1"/>
      <c r="FT321" s="1"/>
      <c r="FU321" s="1"/>
      <c r="FV321" s="1"/>
      <c r="FW321" s="1"/>
      <c r="FX321" s="1"/>
      <c r="FY321" s="1"/>
      <c r="FZ321" s="1"/>
      <c r="GA321" s="1"/>
      <c r="GB321" s="1"/>
      <c r="GC321" s="1"/>
      <c r="GD321" s="1"/>
      <c r="GE321" s="1"/>
      <c r="GF321" s="1"/>
      <c r="GG321" s="1"/>
      <c r="GH321" s="1"/>
      <c r="GI321" s="1"/>
      <c r="GJ321" s="1"/>
      <c r="GK321" s="1"/>
      <c r="GL321" s="1"/>
      <c r="GM321" s="1"/>
      <c r="GN321" s="1"/>
      <c r="GO321" s="1"/>
      <c r="GP321" s="1"/>
      <c r="GQ321" s="1"/>
      <c r="GR321" s="1"/>
      <c r="GS321" s="1"/>
      <c r="GT321" s="1"/>
      <c r="GU321" s="1"/>
      <c r="GV321" s="1"/>
      <c r="GW321" s="1"/>
      <c r="GX321" s="1"/>
      <c r="GY321" s="1"/>
      <c r="GZ321" s="1"/>
      <c r="HA321" s="1"/>
      <c r="HB321" s="1"/>
      <c r="HC321" s="1"/>
      <c r="HD321" s="1"/>
      <c r="HE321" s="1"/>
      <c r="HF321" s="1"/>
      <c r="HG321" s="1"/>
      <c r="HH321" s="1"/>
      <c r="HI321" s="1"/>
      <c r="HJ321" s="1"/>
      <c r="HK321" s="1"/>
      <c r="HL321" s="1"/>
      <c r="HM321" s="1"/>
      <c r="HN321" s="1"/>
      <c r="HO321" s="1"/>
      <c r="HP321" s="1"/>
      <c r="HQ321" s="1"/>
      <c r="HR321" s="1"/>
      <c r="HS321" s="1"/>
      <c r="HT321" s="1"/>
      <c r="HU321" s="1"/>
      <c r="HV321" s="1"/>
      <c r="HW321" s="1"/>
      <c r="HX321" s="1"/>
      <c r="HY321" s="1"/>
      <c r="HZ321" s="1"/>
      <c r="IA321" s="1"/>
      <c r="IB321" s="1"/>
      <c r="IC321" s="1"/>
      <c r="ID321" s="1"/>
      <c r="IE321" s="1"/>
      <c r="IF321" s="1"/>
      <c r="IG321" s="1"/>
      <c r="IH321" s="1"/>
      <c r="II321" s="1"/>
      <c r="IJ321" s="1"/>
      <c r="IK321" s="1"/>
      <c r="IL321" s="1"/>
      <c r="IM321" s="1"/>
      <c r="IN321" s="1"/>
      <c r="IO321" s="1"/>
      <c r="IP321" s="1"/>
      <c r="IQ321" s="1"/>
    </row>
    <row r="322" s="3" customFormat="1" customHeight="1" spans="1:251">
      <c r="A322" s="19" t="s">
        <v>369</v>
      </c>
      <c r="B322" s="33" t="s">
        <v>60</v>
      </c>
      <c r="C322" s="34" t="s">
        <v>61</v>
      </c>
      <c r="D322" s="22" t="s">
        <v>33</v>
      </c>
      <c r="E322" s="22" t="s">
        <v>33</v>
      </c>
      <c r="F322" s="22" t="s">
        <v>33</v>
      </c>
      <c r="G322" s="23" t="s">
        <v>62</v>
      </c>
      <c r="H322" s="24"/>
      <c r="I322" s="93"/>
      <c r="J322" s="94">
        <v>0</v>
      </c>
      <c r="K322" s="94">
        <v>0</v>
      </c>
      <c r="L322" s="94">
        <v>0</v>
      </c>
      <c r="M322" s="94">
        <v>0</v>
      </c>
      <c r="N322" s="94">
        <v>0</v>
      </c>
      <c r="O322" s="94">
        <v>0</v>
      </c>
      <c r="P322" s="94">
        <v>0</v>
      </c>
      <c r="Q322" s="94">
        <v>0</v>
      </c>
      <c r="R322" s="94">
        <v>0</v>
      </c>
      <c r="S322" s="119"/>
      <c r="T322" s="119"/>
      <c r="U322" s="119"/>
      <c r="V322" s="3" t="s">
        <v>370</v>
      </c>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c r="EH322" s="1"/>
      <c r="EI322" s="1"/>
      <c r="EJ322" s="1"/>
      <c r="EK322" s="1"/>
      <c r="EL322" s="1"/>
      <c r="EM322" s="1"/>
      <c r="EN322" s="1"/>
      <c r="EO322" s="1"/>
      <c r="EP322" s="1"/>
      <c r="EQ322" s="1"/>
      <c r="ER322" s="1"/>
      <c r="ES322" s="1"/>
      <c r="ET322" s="1"/>
      <c r="EU322" s="1"/>
      <c r="EV322" s="1"/>
      <c r="EW322" s="1"/>
      <c r="EX322" s="1"/>
      <c r="EY322" s="1"/>
      <c r="EZ322" s="1"/>
      <c r="FA322" s="1"/>
      <c r="FB322" s="1"/>
      <c r="FC322" s="1"/>
      <c r="FD322" s="1"/>
      <c r="FE322" s="1"/>
      <c r="FF322" s="1"/>
      <c r="FG322" s="1"/>
      <c r="FH322" s="1"/>
      <c r="FI322" s="1"/>
      <c r="FJ322" s="1"/>
      <c r="FK322" s="1"/>
      <c r="FL322" s="1"/>
      <c r="FM322" s="1"/>
      <c r="FN322" s="1"/>
      <c r="FO322" s="1"/>
      <c r="FP322" s="1"/>
      <c r="FQ322" s="1"/>
      <c r="FR322" s="1"/>
      <c r="FS322" s="1"/>
      <c r="FT322" s="1"/>
      <c r="FU322" s="1"/>
      <c r="FV322" s="1"/>
      <c r="FW322" s="1"/>
      <c r="FX322" s="1"/>
      <c r="FY322" s="1"/>
      <c r="FZ322" s="1"/>
      <c r="GA322" s="1"/>
      <c r="GB322" s="1"/>
      <c r="GC322" s="1"/>
      <c r="GD322" s="1"/>
      <c r="GE322" s="1"/>
      <c r="GF322" s="1"/>
      <c r="GG322" s="1"/>
      <c r="GH322" s="1"/>
      <c r="GI322" s="1"/>
      <c r="GJ322" s="1"/>
      <c r="GK322" s="1"/>
      <c r="GL322" s="1"/>
      <c r="GM322" s="1"/>
      <c r="GN322" s="1"/>
      <c r="GO322" s="1"/>
      <c r="GP322" s="1"/>
      <c r="GQ322" s="1"/>
      <c r="GR322" s="1"/>
      <c r="GS322" s="1"/>
      <c r="GT322" s="1"/>
      <c r="GU322" s="1"/>
      <c r="GV322" s="1"/>
      <c r="GW322" s="1"/>
      <c r="GX322" s="1"/>
      <c r="GY322" s="1"/>
      <c r="GZ322" s="1"/>
      <c r="HA322" s="1"/>
      <c r="HB322" s="1"/>
      <c r="HC322" s="1"/>
      <c r="HD322" s="1"/>
      <c r="HE322" s="1"/>
      <c r="HF322" s="1"/>
      <c r="HG322" s="1"/>
      <c r="HH322" s="1"/>
      <c r="HI322" s="1"/>
      <c r="HJ322" s="1"/>
      <c r="HK322" s="1"/>
      <c r="HL322" s="1"/>
      <c r="HM322" s="1"/>
      <c r="HN322" s="1"/>
      <c r="HO322" s="1"/>
      <c r="HP322" s="1"/>
      <c r="HQ322" s="1"/>
      <c r="HR322" s="1"/>
      <c r="HS322" s="1"/>
      <c r="HT322" s="1"/>
      <c r="HU322" s="1"/>
      <c r="HV322" s="1"/>
      <c r="HW322" s="1"/>
      <c r="HX322" s="1"/>
      <c r="HY322" s="1"/>
      <c r="HZ322" s="1"/>
      <c r="IA322" s="1"/>
      <c r="IB322" s="1"/>
      <c r="IC322" s="1"/>
      <c r="ID322" s="1"/>
      <c r="IE322" s="1"/>
      <c r="IF322" s="1"/>
      <c r="IG322" s="1"/>
      <c r="IH322" s="1"/>
      <c r="II322" s="1"/>
      <c r="IJ322" s="1"/>
      <c r="IK322" s="1"/>
      <c r="IL322" s="1"/>
      <c r="IM322" s="1"/>
      <c r="IN322" s="1"/>
      <c r="IO322" s="1"/>
      <c r="IP322" s="1"/>
      <c r="IQ322" s="1"/>
    </row>
    <row r="323" s="3" customFormat="1" customHeight="1" spans="1:251">
      <c r="A323" s="25" t="s">
        <v>371</v>
      </c>
      <c r="B323" s="35" t="s">
        <v>372</v>
      </c>
      <c r="C323" s="27" t="s">
        <v>64</v>
      </c>
      <c r="D323" s="36"/>
      <c r="E323" s="36"/>
      <c r="F323" s="36" t="s">
        <v>33</v>
      </c>
      <c r="G323" s="37" t="s">
        <v>65</v>
      </c>
      <c r="H323" s="38"/>
      <c r="I323" s="100"/>
      <c r="J323" s="101"/>
      <c r="K323" s="101"/>
      <c r="L323" s="101">
        <v>20</v>
      </c>
      <c r="M323" s="101"/>
      <c r="N323" s="101"/>
      <c r="O323" s="101">
        <v>20</v>
      </c>
      <c r="P323" s="102"/>
      <c r="Q323" s="102"/>
      <c r="R323" s="102">
        <v>30</v>
      </c>
      <c r="S323" s="119"/>
      <c r="T323" s="119"/>
      <c r="U323" s="119"/>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c r="EK323" s="1"/>
      <c r="EL323" s="1"/>
      <c r="EM323" s="1"/>
      <c r="EN323" s="1"/>
      <c r="EO323" s="1"/>
      <c r="EP323" s="1"/>
      <c r="EQ323" s="1"/>
      <c r="ER323" s="1"/>
      <c r="ES323" s="1"/>
      <c r="ET323" s="1"/>
      <c r="EU323" s="1"/>
      <c r="EV323" s="1"/>
      <c r="EW323" s="1"/>
      <c r="EX323" s="1"/>
      <c r="EY323" s="1"/>
      <c r="EZ323" s="1"/>
      <c r="FA323" s="1"/>
      <c r="FB323" s="1"/>
      <c r="FC323" s="1"/>
      <c r="FD323" s="1"/>
      <c r="FE323" s="1"/>
      <c r="FF323" s="1"/>
      <c r="FG323" s="1"/>
      <c r="FH323" s="1"/>
      <c r="FI323" s="1"/>
      <c r="FJ323" s="1"/>
      <c r="FK323" s="1"/>
      <c r="FL323" s="1"/>
      <c r="FM323" s="1"/>
      <c r="FN323" s="1"/>
      <c r="FO323" s="1"/>
      <c r="FP323" s="1"/>
      <c r="FQ323" s="1"/>
      <c r="FR323" s="1"/>
      <c r="FS323" s="1"/>
      <c r="FT323" s="1"/>
      <c r="FU323" s="1"/>
      <c r="FV323" s="1"/>
      <c r="FW323" s="1"/>
      <c r="FX323" s="1"/>
      <c r="FY323" s="1"/>
      <c r="FZ323" s="1"/>
      <c r="GA323" s="1"/>
      <c r="GB323" s="1"/>
      <c r="GC323" s="1"/>
      <c r="GD323" s="1"/>
      <c r="GE323" s="1"/>
      <c r="GF323" s="1"/>
      <c r="GG323" s="1"/>
      <c r="GH323" s="1"/>
      <c r="GI323" s="1"/>
      <c r="GJ323" s="1"/>
      <c r="GK323" s="1"/>
      <c r="GL323" s="1"/>
      <c r="GM323" s="1"/>
      <c r="GN323" s="1"/>
      <c r="GO323" s="1"/>
      <c r="GP323" s="1"/>
      <c r="GQ323" s="1"/>
      <c r="GR323" s="1"/>
      <c r="GS323" s="1"/>
      <c r="GT323" s="1"/>
      <c r="GU323" s="1"/>
      <c r="GV323" s="1"/>
      <c r="GW323" s="1"/>
      <c r="GX323" s="1"/>
      <c r="GY323" s="1"/>
      <c r="GZ323" s="1"/>
      <c r="HA323" s="1"/>
      <c r="HB323" s="1"/>
      <c r="HC323" s="1"/>
      <c r="HD323" s="1"/>
      <c r="HE323" s="1"/>
      <c r="HF323" s="1"/>
      <c r="HG323" s="1"/>
      <c r="HH323" s="1"/>
      <c r="HI323" s="1"/>
      <c r="HJ323" s="1"/>
      <c r="HK323" s="1"/>
      <c r="HL323" s="1"/>
      <c r="HM323" s="1"/>
      <c r="HN323" s="1"/>
      <c r="HO323" s="1"/>
      <c r="HP323" s="1"/>
      <c r="HQ323" s="1"/>
      <c r="HR323" s="1"/>
      <c r="HS323" s="1"/>
      <c r="HT323" s="1"/>
      <c r="HU323" s="1"/>
      <c r="HV323" s="1"/>
      <c r="HW323" s="1"/>
      <c r="HX323" s="1"/>
      <c r="HY323" s="1"/>
      <c r="HZ323" s="1"/>
      <c r="IA323" s="1"/>
      <c r="IB323" s="1"/>
      <c r="IC323" s="1"/>
      <c r="ID323" s="1"/>
      <c r="IE323" s="1"/>
      <c r="IF323" s="1"/>
      <c r="IG323" s="1"/>
      <c r="IH323" s="1"/>
      <c r="II323" s="1"/>
      <c r="IJ323" s="1"/>
      <c r="IK323" s="1"/>
      <c r="IL323" s="1"/>
      <c r="IM323" s="1"/>
      <c r="IN323" s="1"/>
      <c r="IO323" s="1"/>
      <c r="IP323" s="1"/>
      <c r="IQ323" s="1"/>
    </row>
    <row r="324" s="3" customFormat="1" customHeight="1" spans="1:251">
      <c r="A324" s="25" t="s">
        <v>373</v>
      </c>
      <c r="B324" s="39"/>
      <c r="C324" s="27" t="s">
        <v>66</v>
      </c>
      <c r="D324" s="40"/>
      <c r="E324" s="40"/>
      <c r="F324" s="40"/>
      <c r="G324" s="41"/>
      <c r="H324" s="42"/>
      <c r="I324" s="103"/>
      <c r="J324" s="104"/>
      <c r="K324" s="104"/>
      <c r="L324" s="104"/>
      <c r="M324" s="104"/>
      <c r="N324" s="104"/>
      <c r="O324" s="104"/>
      <c r="P324" s="105"/>
      <c r="Q324" s="105"/>
      <c r="R324" s="105"/>
      <c r="S324" s="119"/>
      <c r="T324" s="119"/>
      <c r="U324" s="119"/>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c r="DZ324" s="1"/>
      <c r="EA324" s="1"/>
      <c r="EB324" s="1"/>
      <c r="EC324" s="1"/>
      <c r="ED324" s="1"/>
      <c r="EE324" s="1"/>
      <c r="EF324" s="1"/>
      <c r="EG324" s="1"/>
      <c r="EH324" s="1"/>
      <c r="EI324" s="1"/>
      <c r="EJ324" s="1"/>
      <c r="EK324" s="1"/>
      <c r="EL324" s="1"/>
      <c r="EM324" s="1"/>
      <c r="EN324" s="1"/>
      <c r="EO324" s="1"/>
      <c r="EP324" s="1"/>
      <c r="EQ324" s="1"/>
      <c r="ER324" s="1"/>
      <c r="ES324" s="1"/>
      <c r="ET324" s="1"/>
      <c r="EU324" s="1"/>
      <c r="EV324" s="1"/>
      <c r="EW324" s="1"/>
      <c r="EX324" s="1"/>
      <c r="EY324" s="1"/>
      <c r="EZ324" s="1"/>
      <c r="FA324" s="1"/>
      <c r="FB324" s="1"/>
      <c r="FC324" s="1"/>
      <c r="FD324" s="1"/>
      <c r="FE324" s="1"/>
      <c r="FF324" s="1"/>
      <c r="FG324" s="1"/>
      <c r="FH324" s="1"/>
      <c r="FI324" s="1"/>
      <c r="FJ324" s="1"/>
      <c r="FK324" s="1"/>
      <c r="FL324" s="1"/>
      <c r="FM324" s="1"/>
      <c r="FN324" s="1"/>
      <c r="FO324" s="1"/>
      <c r="FP324" s="1"/>
      <c r="FQ324" s="1"/>
      <c r="FR324" s="1"/>
      <c r="FS324" s="1"/>
      <c r="FT324" s="1"/>
      <c r="FU324" s="1"/>
      <c r="FV324" s="1"/>
      <c r="FW324" s="1"/>
      <c r="FX324" s="1"/>
      <c r="FY324" s="1"/>
      <c r="FZ324" s="1"/>
      <c r="GA324" s="1"/>
      <c r="GB324" s="1"/>
      <c r="GC324" s="1"/>
      <c r="GD324" s="1"/>
      <c r="GE324" s="1"/>
      <c r="GF324" s="1"/>
      <c r="GG324" s="1"/>
      <c r="GH324" s="1"/>
      <c r="GI324" s="1"/>
      <c r="GJ324" s="1"/>
      <c r="GK324" s="1"/>
      <c r="GL324" s="1"/>
      <c r="GM324" s="1"/>
      <c r="GN324" s="1"/>
      <c r="GO324" s="1"/>
      <c r="GP324" s="1"/>
      <c r="GQ324" s="1"/>
      <c r="GR324" s="1"/>
      <c r="GS324" s="1"/>
      <c r="GT324" s="1"/>
      <c r="GU324" s="1"/>
      <c r="GV324" s="1"/>
      <c r="GW324" s="1"/>
      <c r="GX324" s="1"/>
      <c r="GY324" s="1"/>
      <c r="GZ324" s="1"/>
      <c r="HA324" s="1"/>
      <c r="HB324" s="1"/>
      <c r="HC324" s="1"/>
      <c r="HD324" s="1"/>
      <c r="HE324" s="1"/>
      <c r="HF324" s="1"/>
      <c r="HG324" s="1"/>
      <c r="HH324" s="1"/>
      <c r="HI324" s="1"/>
      <c r="HJ324" s="1"/>
      <c r="HK324" s="1"/>
      <c r="HL324" s="1"/>
      <c r="HM324" s="1"/>
      <c r="HN324" s="1"/>
      <c r="HO324" s="1"/>
      <c r="HP324" s="1"/>
      <c r="HQ324" s="1"/>
      <c r="HR324" s="1"/>
      <c r="HS324" s="1"/>
      <c r="HT324" s="1"/>
      <c r="HU324" s="1"/>
      <c r="HV324" s="1"/>
      <c r="HW324" s="1"/>
      <c r="HX324" s="1"/>
      <c r="HY324" s="1"/>
      <c r="HZ324" s="1"/>
      <c r="IA324" s="1"/>
      <c r="IB324" s="1"/>
      <c r="IC324" s="1"/>
      <c r="ID324" s="1"/>
      <c r="IE324" s="1"/>
      <c r="IF324" s="1"/>
      <c r="IG324" s="1"/>
      <c r="IH324" s="1"/>
      <c r="II324" s="1"/>
      <c r="IJ324" s="1"/>
      <c r="IK324" s="1"/>
      <c r="IL324" s="1"/>
      <c r="IM324" s="1"/>
      <c r="IN324" s="1"/>
      <c r="IO324" s="1"/>
      <c r="IP324" s="1"/>
      <c r="IQ324" s="1"/>
    </row>
    <row r="325" s="3" customFormat="1" customHeight="1" spans="1:251">
      <c r="A325" s="25" t="s">
        <v>374</v>
      </c>
      <c r="B325" s="39"/>
      <c r="C325" s="43" t="s">
        <v>67</v>
      </c>
      <c r="D325" s="44"/>
      <c r="E325" s="27"/>
      <c r="F325" s="22" t="s">
        <v>33</v>
      </c>
      <c r="G325" s="23" t="s">
        <v>68</v>
      </c>
      <c r="H325" s="24"/>
      <c r="I325" s="93"/>
      <c r="J325" s="106"/>
      <c r="K325" s="106"/>
      <c r="L325" s="95">
        <v>100</v>
      </c>
      <c r="M325" s="106"/>
      <c r="N325" s="106"/>
      <c r="O325" s="94">
        <v>180</v>
      </c>
      <c r="P325" s="96"/>
      <c r="Q325" s="96"/>
      <c r="R325" s="96">
        <v>200</v>
      </c>
      <c r="S325" s="119"/>
      <c r="T325" s="119"/>
      <c r="U325" s="119">
        <v>11.5</v>
      </c>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c r="DX325" s="1"/>
      <c r="DY325" s="1"/>
      <c r="DZ325" s="1"/>
      <c r="EA325" s="1"/>
      <c r="EB325" s="1"/>
      <c r="EC325" s="1"/>
      <c r="ED325" s="1"/>
      <c r="EE325" s="1"/>
      <c r="EF325" s="1"/>
      <c r="EG325" s="1"/>
      <c r="EH325" s="1"/>
      <c r="EI325" s="1"/>
      <c r="EJ325" s="1"/>
      <c r="EK325" s="1"/>
      <c r="EL325" s="1"/>
      <c r="EM325" s="1"/>
      <c r="EN325" s="1"/>
      <c r="EO325" s="1"/>
      <c r="EP325" s="1"/>
      <c r="EQ325" s="1"/>
      <c r="ER325" s="1"/>
      <c r="ES325" s="1"/>
      <c r="ET325" s="1"/>
      <c r="EU325" s="1"/>
      <c r="EV325" s="1"/>
      <c r="EW325" s="1"/>
      <c r="EX325" s="1"/>
      <c r="EY325" s="1"/>
      <c r="EZ325" s="1"/>
      <c r="FA325" s="1"/>
      <c r="FB325" s="1"/>
      <c r="FC325" s="1"/>
      <c r="FD325" s="1"/>
      <c r="FE325" s="1"/>
      <c r="FF325" s="1"/>
      <c r="FG325" s="1"/>
      <c r="FH325" s="1"/>
      <c r="FI325" s="1"/>
      <c r="FJ325" s="1"/>
      <c r="FK325" s="1"/>
      <c r="FL325" s="1"/>
      <c r="FM325" s="1"/>
      <c r="FN325" s="1"/>
      <c r="FO325" s="1"/>
      <c r="FP325" s="1"/>
      <c r="FQ325" s="1"/>
      <c r="FR325" s="1"/>
      <c r="FS325" s="1"/>
      <c r="FT325" s="1"/>
      <c r="FU325" s="1"/>
      <c r="FV325" s="1"/>
      <c r="FW325" s="1"/>
      <c r="FX325" s="1"/>
      <c r="FY325" s="1"/>
      <c r="FZ325" s="1"/>
      <c r="GA325" s="1"/>
      <c r="GB325" s="1"/>
      <c r="GC325" s="1"/>
      <c r="GD325" s="1"/>
      <c r="GE325" s="1"/>
      <c r="GF325" s="1"/>
      <c r="GG325" s="1"/>
      <c r="GH325" s="1"/>
      <c r="GI325" s="1"/>
      <c r="GJ325" s="1"/>
      <c r="GK325" s="1"/>
      <c r="GL325" s="1"/>
      <c r="GM325" s="1"/>
      <c r="GN325" s="1"/>
      <c r="GO325" s="1"/>
      <c r="GP325" s="1"/>
      <c r="GQ325" s="1"/>
      <c r="GR325" s="1"/>
      <c r="GS325" s="1"/>
      <c r="GT325" s="1"/>
      <c r="GU325" s="1"/>
      <c r="GV325" s="1"/>
      <c r="GW325" s="1"/>
      <c r="GX325" s="1"/>
      <c r="GY325" s="1"/>
      <c r="GZ325" s="1"/>
      <c r="HA325" s="1"/>
      <c r="HB325" s="1"/>
      <c r="HC325" s="1"/>
      <c r="HD325" s="1"/>
      <c r="HE325" s="1"/>
      <c r="HF325" s="1"/>
      <c r="HG325" s="1"/>
      <c r="HH325" s="1"/>
      <c r="HI325" s="1"/>
      <c r="HJ325" s="1"/>
      <c r="HK325" s="1"/>
      <c r="HL325" s="1"/>
      <c r="HM325" s="1"/>
      <c r="HN325" s="1"/>
      <c r="HO325" s="1"/>
      <c r="HP325" s="1"/>
      <c r="HQ325" s="1"/>
      <c r="HR325" s="1"/>
      <c r="HS325" s="1"/>
      <c r="HT325" s="1"/>
      <c r="HU325" s="1"/>
      <c r="HV325" s="1"/>
      <c r="HW325" s="1"/>
      <c r="HX325" s="1"/>
      <c r="HY325" s="1"/>
      <c r="HZ325" s="1"/>
      <c r="IA325" s="1"/>
      <c r="IB325" s="1"/>
      <c r="IC325" s="1"/>
      <c r="ID325" s="1"/>
      <c r="IE325" s="1"/>
      <c r="IF325" s="1"/>
      <c r="IG325" s="1"/>
      <c r="IH325" s="1"/>
      <c r="II325" s="1"/>
      <c r="IJ325" s="1"/>
      <c r="IK325" s="1"/>
      <c r="IL325" s="1"/>
      <c r="IM325" s="1"/>
      <c r="IN325" s="1"/>
      <c r="IO325" s="1"/>
      <c r="IP325" s="1"/>
      <c r="IQ325" s="1"/>
    </row>
    <row r="326" s="3" customFormat="1" customHeight="1" spans="1:251">
      <c r="A326" s="25" t="s">
        <v>490</v>
      </c>
      <c r="B326" s="54"/>
      <c r="C326" s="179" t="s">
        <v>202</v>
      </c>
      <c r="D326" s="44"/>
      <c r="E326" s="27"/>
      <c r="F326" s="22" t="s">
        <v>33</v>
      </c>
      <c r="G326" s="23" t="s">
        <v>203</v>
      </c>
      <c r="H326" s="24"/>
      <c r="I326" s="93"/>
      <c r="J326" s="106"/>
      <c r="K326" s="106"/>
      <c r="L326" s="95">
        <v>360</v>
      </c>
      <c r="M326" s="106"/>
      <c r="N326" s="106"/>
      <c r="O326" s="94">
        <v>360</v>
      </c>
      <c r="P326" s="96"/>
      <c r="Q326" s="96"/>
      <c r="R326" s="96">
        <v>360</v>
      </c>
      <c r="S326" s="119"/>
      <c r="T326" s="119"/>
      <c r="U326" s="119">
        <v>43</v>
      </c>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c r="DO326" s="1"/>
      <c r="DP326" s="1"/>
      <c r="DQ326" s="1"/>
      <c r="DR326" s="1"/>
      <c r="DS326" s="1"/>
      <c r="DT326" s="1"/>
      <c r="DU326" s="1"/>
      <c r="DV326" s="1"/>
      <c r="DW326" s="1"/>
      <c r="DX326" s="1"/>
      <c r="DY326" s="1"/>
      <c r="DZ326" s="1"/>
      <c r="EA326" s="1"/>
      <c r="EB326" s="1"/>
      <c r="EC326" s="1"/>
      <c r="ED326" s="1"/>
      <c r="EE326" s="1"/>
      <c r="EF326" s="1"/>
      <c r="EG326" s="1"/>
      <c r="EH326" s="1"/>
      <c r="EI326" s="1"/>
      <c r="EJ326" s="1"/>
      <c r="EK326" s="1"/>
      <c r="EL326" s="1"/>
      <c r="EM326" s="1"/>
      <c r="EN326" s="1"/>
      <c r="EO326" s="1"/>
      <c r="EP326" s="1"/>
      <c r="EQ326" s="1"/>
      <c r="ER326" s="1"/>
      <c r="ES326" s="1"/>
      <c r="ET326" s="1"/>
      <c r="EU326" s="1"/>
      <c r="EV326" s="1"/>
      <c r="EW326" s="1"/>
      <c r="EX326" s="1"/>
      <c r="EY326" s="1"/>
      <c r="EZ326" s="1"/>
      <c r="FA326" s="1"/>
      <c r="FB326" s="1"/>
      <c r="FC326" s="1"/>
      <c r="FD326" s="1"/>
      <c r="FE326" s="1"/>
      <c r="FF326" s="1"/>
      <c r="FG326" s="1"/>
      <c r="FH326" s="1"/>
      <c r="FI326" s="1"/>
      <c r="FJ326" s="1"/>
      <c r="FK326" s="1"/>
      <c r="FL326" s="1"/>
      <c r="FM326" s="1"/>
      <c r="FN326" s="1"/>
      <c r="FO326" s="1"/>
      <c r="FP326" s="1"/>
      <c r="FQ326" s="1"/>
      <c r="FR326" s="1"/>
      <c r="FS326" s="1"/>
      <c r="FT326" s="1"/>
      <c r="FU326" s="1"/>
      <c r="FV326" s="1"/>
      <c r="FW326" s="1"/>
      <c r="FX326" s="1"/>
      <c r="FY326" s="1"/>
      <c r="FZ326" s="1"/>
      <c r="GA326" s="1"/>
      <c r="GB326" s="1"/>
      <c r="GC326" s="1"/>
      <c r="GD326" s="1"/>
      <c r="GE326" s="1"/>
      <c r="GF326" s="1"/>
      <c r="GG326" s="1"/>
      <c r="GH326" s="1"/>
      <c r="GI326" s="1"/>
      <c r="GJ326" s="1"/>
      <c r="GK326" s="1"/>
      <c r="GL326" s="1"/>
      <c r="GM326" s="1"/>
      <c r="GN326" s="1"/>
      <c r="GO326" s="1"/>
      <c r="GP326" s="1"/>
      <c r="GQ326" s="1"/>
      <c r="GR326" s="1"/>
      <c r="GS326" s="1"/>
      <c r="GT326" s="1"/>
      <c r="GU326" s="1"/>
      <c r="GV326" s="1"/>
      <c r="GW326" s="1"/>
      <c r="GX326" s="1"/>
      <c r="GY326" s="1"/>
      <c r="GZ326" s="1"/>
      <c r="HA326" s="1"/>
      <c r="HB326" s="1"/>
      <c r="HC326" s="1"/>
      <c r="HD326" s="1"/>
      <c r="HE326" s="1"/>
      <c r="HF326" s="1"/>
      <c r="HG326" s="1"/>
      <c r="HH326" s="1"/>
      <c r="HI326" s="1"/>
      <c r="HJ326" s="1"/>
      <c r="HK326" s="1"/>
      <c r="HL326" s="1"/>
      <c r="HM326" s="1"/>
      <c r="HN326" s="1"/>
      <c r="HO326" s="1"/>
      <c r="HP326" s="1"/>
      <c r="HQ326" s="1"/>
      <c r="HR326" s="1"/>
      <c r="HS326" s="1"/>
      <c r="HT326" s="1"/>
      <c r="HU326" s="1"/>
      <c r="HV326" s="1"/>
      <c r="HW326" s="1"/>
      <c r="HX326" s="1"/>
      <c r="HY326" s="1"/>
      <c r="HZ326" s="1"/>
      <c r="IA326" s="1"/>
      <c r="IB326" s="1"/>
      <c r="IC326" s="1"/>
      <c r="ID326" s="1"/>
      <c r="IE326" s="1"/>
      <c r="IF326" s="1"/>
      <c r="IG326" s="1"/>
      <c r="IH326" s="1"/>
      <c r="II326" s="1"/>
      <c r="IJ326" s="1"/>
      <c r="IK326" s="1"/>
      <c r="IL326" s="1"/>
      <c r="IM326" s="1"/>
      <c r="IN326" s="1"/>
      <c r="IO326" s="1"/>
      <c r="IP326" s="1"/>
      <c r="IQ326" s="1"/>
    </row>
    <row r="327" s="3" customFormat="1" customHeight="1" spans="1:251">
      <c r="A327" s="25" t="s">
        <v>375</v>
      </c>
      <c r="B327" s="26" t="s">
        <v>70</v>
      </c>
      <c r="C327" s="27" t="s">
        <v>70</v>
      </c>
      <c r="D327" s="22" t="s">
        <v>33</v>
      </c>
      <c r="E327" s="22" t="s">
        <v>33</v>
      </c>
      <c r="F327" s="22" t="s">
        <v>33</v>
      </c>
      <c r="G327" s="23" t="s">
        <v>71</v>
      </c>
      <c r="H327" s="24"/>
      <c r="I327" s="93"/>
      <c r="J327" s="106">
        <v>40</v>
      </c>
      <c r="K327" s="106">
        <v>40</v>
      </c>
      <c r="L327" s="106">
        <v>40</v>
      </c>
      <c r="M327" s="106">
        <v>40</v>
      </c>
      <c r="N327" s="106">
        <v>40</v>
      </c>
      <c r="O327" s="106">
        <v>40</v>
      </c>
      <c r="P327" s="106">
        <v>40</v>
      </c>
      <c r="Q327" s="106">
        <v>40</v>
      </c>
      <c r="R327" s="106">
        <v>40</v>
      </c>
      <c r="S327" s="121">
        <v>3.5</v>
      </c>
      <c r="T327" s="121">
        <v>3.5</v>
      </c>
      <c r="U327" s="121">
        <v>3.5</v>
      </c>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c r="DT327" s="1"/>
      <c r="DU327" s="1"/>
      <c r="DV327" s="1"/>
      <c r="DW327" s="1"/>
      <c r="DX327" s="1"/>
      <c r="DY327" s="1"/>
      <c r="DZ327" s="1"/>
      <c r="EA327" s="1"/>
      <c r="EB327" s="1"/>
      <c r="EC327" s="1"/>
      <c r="ED327" s="1"/>
      <c r="EE327" s="1"/>
      <c r="EF327" s="1"/>
      <c r="EG327" s="1"/>
      <c r="EH327" s="1"/>
      <c r="EI327" s="1"/>
      <c r="EJ327" s="1"/>
      <c r="EK327" s="1"/>
      <c r="EL327" s="1"/>
      <c r="EM327" s="1"/>
      <c r="EN327" s="1"/>
      <c r="EO327" s="1"/>
      <c r="EP327" s="1"/>
      <c r="EQ327" s="1"/>
      <c r="ER327" s="1"/>
      <c r="ES327" s="1"/>
      <c r="ET327" s="1"/>
      <c r="EU327" s="1"/>
      <c r="EV327" s="1"/>
      <c r="EW327" s="1"/>
      <c r="EX327" s="1"/>
      <c r="EY327" s="1"/>
      <c r="EZ327" s="1"/>
      <c r="FA327" s="1"/>
      <c r="FB327" s="1"/>
      <c r="FC327" s="1"/>
      <c r="FD327" s="1"/>
      <c r="FE327" s="1"/>
      <c r="FF327" s="1"/>
      <c r="FG327" s="1"/>
      <c r="FH327" s="1"/>
      <c r="FI327" s="1"/>
      <c r="FJ327" s="1"/>
      <c r="FK327" s="1"/>
      <c r="FL327" s="1"/>
      <c r="FM327" s="1"/>
      <c r="FN327" s="1"/>
      <c r="FO327" s="1"/>
      <c r="FP327" s="1"/>
      <c r="FQ327" s="1"/>
      <c r="FR327" s="1"/>
      <c r="FS327" s="1"/>
      <c r="FT327" s="1"/>
      <c r="FU327" s="1"/>
      <c r="FV327" s="1"/>
      <c r="FW327" s="1"/>
      <c r="FX327" s="1"/>
      <c r="FY327" s="1"/>
      <c r="FZ327" s="1"/>
      <c r="GA327" s="1"/>
      <c r="GB327" s="1"/>
      <c r="GC327" s="1"/>
      <c r="GD327" s="1"/>
      <c r="GE327" s="1"/>
      <c r="GF327" s="1"/>
      <c r="GG327" s="1"/>
      <c r="GH327" s="1"/>
      <c r="GI327" s="1"/>
      <c r="GJ327" s="1"/>
      <c r="GK327" s="1"/>
      <c r="GL327" s="1"/>
      <c r="GM327" s="1"/>
      <c r="GN327" s="1"/>
      <c r="GO327" s="1"/>
      <c r="GP327" s="1"/>
      <c r="GQ327" s="1"/>
      <c r="GR327" s="1"/>
      <c r="GS327" s="1"/>
      <c r="GT327" s="1"/>
      <c r="GU327" s="1"/>
      <c r="GV327" s="1"/>
      <c r="GW327" s="1"/>
      <c r="GX327" s="1"/>
      <c r="GY327" s="1"/>
      <c r="GZ327" s="1"/>
      <c r="HA327" s="1"/>
      <c r="HB327" s="1"/>
      <c r="HC327" s="1"/>
      <c r="HD327" s="1"/>
      <c r="HE327" s="1"/>
      <c r="HF327" s="1"/>
      <c r="HG327" s="1"/>
      <c r="HH327" s="1"/>
      <c r="HI327" s="1"/>
      <c r="HJ327" s="1"/>
      <c r="HK327" s="1"/>
      <c r="HL327" s="1"/>
      <c r="HM327" s="1"/>
      <c r="HN327" s="1"/>
      <c r="HO327" s="1"/>
      <c r="HP327" s="1"/>
      <c r="HQ327" s="1"/>
      <c r="HR327" s="1"/>
      <c r="HS327" s="1"/>
      <c r="HT327" s="1"/>
      <c r="HU327" s="1"/>
      <c r="HV327" s="1"/>
      <c r="HW327" s="1"/>
      <c r="HX327" s="1"/>
      <c r="HY327" s="1"/>
      <c r="HZ327" s="1"/>
      <c r="IA327" s="1"/>
      <c r="IB327" s="1"/>
      <c r="IC327" s="1"/>
      <c r="ID327" s="1"/>
      <c r="IE327" s="1"/>
      <c r="IF327" s="1"/>
      <c r="IG327" s="1"/>
      <c r="IH327" s="1"/>
      <c r="II327" s="1"/>
      <c r="IJ327" s="1"/>
      <c r="IK327" s="1"/>
      <c r="IL327" s="1"/>
      <c r="IM327" s="1"/>
      <c r="IN327" s="1"/>
      <c r="IO327" s="1"/>
      <c r="IP327" s="1"/>
      <c r="IQ327" s="1"/>
    </row>
    <row r="328" s="3" customFormat="1" customHeight="1" spans="1:251">
      <c r="A328" s="25" t="s">
        <v>376</v>
      </c>
      <c r="B328" s="26" t="s">
        <v>377</v>
      </c>
      <c r="C328" s="27" t="s">
        <v>73</v>
      </c>
      <c r="D328" s="22" t="s">
        <v>33</v>
      </c>
      <c r="E328" s="22" t="s">
        <v>33</v>
      </c>
      <c r="F328" s="22" t="s">
        <v>33</v>
      </c>
      <c r="G328" s="23" t="s">
        <v>74</v>
      </c>
      <c r="H328" s="24"/>
      <c r="I328" s="93"/>
      <c r="J328" s="94">
        <v>12</v>
      </c>
      <c r="K328" s="94">
        <v>12</v>
      </c>
      <c r="L328" s="95">
        <v>12</v>
      </c>
      <c r="M328" s="94">
        <v>12</v>
      </c>
      <c r="N328" s="94">
        <v>12</v>
      </c>
      <c r="O328" s="94">
        <v>12</v>
      </c>
      <c r="P328" s="96">
        <v>15</v>
      </c>
      <c r="Q328" s="96">
        <v>15</v>
      </c>
      <c r="R328" s="96">
        <v>15</v>
      </c>
      <c r="S328" s="119" t="s">
        <v>378</v>
      </c>
      <c r="T328" s="119" t="s">
        <v>378</v>
      </c>
      <c r="U328" s="119" t="s">
        <v>378</v>
      </c>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c r="DO328" s="1"/>
      <c r="DP328" s="1"/>
      <c r="DQ328" s="1"/>
      <c r="DR328" s="1"/>
      <c r="DS328" s="1"/>
      <c r="DT328" s="1"/>
      <c r="DU328" s="1"/>
      <c r="DV328" s="1"/>
      <c r="DW328" s="1"/>
      <c r="DX328" s="1"/>
      <c r="DY328" s="1"/>
      <c r="DZ328" s="1"/>
      <c r="EA328" s="1"/>
      <c r="EB328" s="1"/>
      <c r="EC328" s="1"/>
      <c r="ED328" s="1"/>
      <c r="EE328" s="1"/>
      <c r="EF328" s="1"/>
      <c r="EG328" s="1"/>
      <c r="EH328" s="1"/>
      <c r="EI328" s="1"/>
      <c r="EJ328" s="1"/>
      <c r="EK328" s="1"/>
      <c r="EL328" s="1"/>
      <c r="EM328" s="1"/>
      <c r="EN328" s="1"/>
      <c r="EO328" s="1"/>
      <c r="EP328" s="1"/>
      <c r="EQ328" s="1"/>
      <c r="ER328" s="1"/>
      <c r="ES328" s="1"/>
      <c r="ET328" s="1"/>
      <c r="EU328" s="1"/>
      <c r="EV328" s="1"/>
      <c r="EW328" s="1"/>
      <c r="EX328" s="1"/>
      <c r="EY328" s="1"/>
      <c r="EZ328" s="1"/>
      <c r="FA328" s="1"/>
      <c r="FB328" s="1"/>
      <c r="FC328" s="1"/>
      <c r="FD328" s="1"/>
      <c r="FE328" s="1"/>
      <c r="FF328" s="1"/>
      <c r="FG328" s="1"/>
      <c r="FH328" s="1"/>
      <c r="FI328" s="1"/>
      <c r="FJ328" s="1"/>
      <c r="FK328" s="1"/>
      <c r="FL328" s="1"/>
      <c r="FM328" s="1"/>
      <c r="FN328" s="1"/>
      <c r="FO328" s="1"/>
      <c r="FP328" s="1"/>
      <c r="FQ328" s="1"/>
      <c r="FR328" s="1"/>
      <c r="FS328" s="1"/>
      <c r="FT328" s="1"/>
      <c r="FU328" s="1"/>
      <c r="FV328" s="1"/>
      <c r="FW328" s="1"/>
      <c r="FX328" s="1"/>
      <c r="FY328" s="1"/>
      <c r="FZ328" s="1"/>
      <c r="GA328" s="1"/>
      <c r="GB328" s="1"/>
      <c r="GC328" s="1"/>
      <c r="GD328" s="1"/>
      <c r="GE328" s="1"/>
      <c r="GF328" s="1"/>
      <c r="GG328" s="1"/>
      <c r="GH328" s="1"/>
      <c r="GI328" s="1"/>
      <c r="GJ328" s="1"/>
      <c r="GK328" s="1"/>
      <c r="GL328" s="1"/>
      <c r="GM328" s="1"/>
      <c r="GN328" s="1"/>
      <c r="GO328" s="1"/>
      <c r="GP328" s="1"/>
      <c r="GQ328" s="1"/>
      <c r="GR328" s="1"/>
      <c r="GS328" s="1"/>
      <c r="GT328" s="1"/>
      <c r="GU328" s="1"/>
      <c r="GV328" s="1"/>
      <c r="GW328" s="1"/>
      <c r="GX328" s="1"/>
      <c r="GY328" s="1"/>
      <c r="GZ328" s="1"/>
      <c r="HA328" s="1"/>
      <c r="HB328" s="1"/>
      <c r="HC328" s="1"/>
      <c r="HD328" s="1"/>
      <c r="HE328" s="1"/>
      <c r="HF328" s="1"/>
      <c r="HG328" s="1"/>
      <c r="HH328" s="1"/>
      <c r="HI328" s="1"/>
      <c r="HJ328" s="1"/>
      <c r="HK328" s="1"/>
      <c r="HL328" s="1"/>
      <c r="HM328" s="1"/>
      <c r="HN328" s="1"/>
      <c r="HO328" s="1"/>
      <c r="HP328" s="1"/>
      <c r="HQ328" s="1"/>
      <c r="HR328" s="1"/>
      <c r="HS328" s="1"/>
      <c r="HT328" s="1"/>
      <c r="HU328" s="1"/>
      <c r="HV328" s="1"/>
      <c r="HW328" s="1"/>
      <c r="HX328" s="1"/>
      <c r="HY328" s="1"/>
      <c r="HZ328" s="1"/>
      <c r="IA328" s="1"/>
      <c r="IB328" s="1"/>
      <c r="IC328" s="1"/>
      <c r="ID328" s="1"/>
      <c r="IE328" s="1"/>
      <c r="IF328" s="1"/>
      <c r="IG328" s="1"/>
      <c r="IH328" s="1"/>
      <c r="II328" s="1"/>
      <c r="IJ328" s="1"/>
      <c r="IK328" s="1"/>
      <c r="IL328" s="1"/>
      <c r="IM328" s="1"/>
      <c r="IN328" s="1"/>
      <c r="IO328" s="1"/>
      <c r="IP328" s="1"/>
      <c r="IQ328" s="1"/>
    </row>
    <row r="329" s="3" customFormat="1" ht="44.25" customHeight="1" spans="1:251">
      <c r="A329" s="25" t="s">
        <v>379</v>
      </c>
      <c r="B329" s="26" t="s">
        <v>75</v>
      </c>
      <c r="C329" s="27" t="s">
        <v>380</v>
      </c>
      <c r="D329" s="22" t="s">
        <v>33</v>
      </c>
      <c r="E329" s="22" t="s">
        <v>33</v>
      </c>
      <c r="F329" s="22" t="s">
        <v>33</v>
      </c>
      <c r="G329" s="23" t="s">
        <v>381</v>
      </c>
      <c r="H329" s="24"/>
      <c r="I329" s="93"/>
      <c r="J329" s="106">
        <v>110</v>
      </c>
      <c r="K329" s="106">
        <v>110</v>
      </c>
      <c r="L329" s="107">
        <v>110</v>
      </c>
      <c r="M329" s="106">
        <v>110</v>
      </c>
      <c r="N329" s="106">
        <v>110</v>
      </c>
      <c r="O329" s="106">
        <v>110</v>
      </c>
      <c r="P329" s="108">
        <v>110</v>
      </c>
      <c r="Q329" s="108">
        <v>110</v>
      </c>
      <c r="R329" s="108">
        <v>110</v>
      </c>
      <c r="S329" s="121">
        <v>2.13</v>
      </c>
      <c r="T329" s="121">
        <v>2.13</v>
      </c>
      <c r="U329" s="121">
        <v>2.13</v>
      </c>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c r="DO329" s="1"/>
      <c r="DP329" s="1"/>
      <c r="DQ329" s="1"/>
      <c r="DR329" s="1"/>
      <c r="DS329" s="1"/>
      <c r="DT329" s="1"/>
      <c r="DU329" s="1"/>
      <c r="DV329" s="1"/>
      <c r="DW329" s="1"/>
      <c r="DX329" s="1"/>
      <c r="DY329" s="1"/>
      <c r="DZ329" s="1"/>
      <c r="EA329" s="1"/>
      <c r="EB329" s="1"/>
      <c r="EC329" s="1"/>
      <c r="ED329" s="1"/>
      <c r="EE329" s="1"/>
      <c r="EF329" s="1"/>
      <c r="EG329" s="1"/>
      <c r="EH329" s="1"/>
      <c r="EI329" s="1"/>
      <c r="EJ329" s="1"/>
      <c r="EK329" s="1"/>
      <c r="EL329" s="1"/>
      <c r="EM329" s="1"/>
      <c r="EN329" s="1"/>
      <c r="EO329" s="1"/>
      <c r="EP329" s="1"/>
      <c r="EQ329" s="1"/>
      <c r="ER329" s="1"/>
      <c r="ES329" s="1"/>
      <c r="ET329" s="1"/>
      <c r="EU329" s="1"/>
      <c r="EV329" s="1"/>
      <c r="EW329" s="1"/>
      <c r="EX329" s="1"/>
      <c r="EY329" s="1"/>
      <c r="EZ329" s="1"/>
      <c r="FA329" s="1"/>
      <c r="FB329" s="1"/>
      <c r="FC329" s="1"/>
      <c r="FD329" s="1"/>
      <c r="FE329" s="1"/>
      <c r="FF329" s="1"/>
      <c r="FG329" s="1"/>
      <c r="FH329" s="1"/>
      <c r="FI329" s="1"/>
      <c r="FJ329" s="1"/>
      <c r="FK329" s="1"/>
      <c r="FL329" s="1"/>
      <c r="FM329" s="1"/>
      <c r="FN329" s="1"/>
      <c r="FO329" s="1"/>
      <c r="FP329" s="1"/>
      <c r="FQ329" s="1"/>
      <c r="FR329" s="1"/>
      <c r="FS329" s="1"/>
      <c r="FT329" s="1"/>
      <c r="FU329" s="1"/>
      <c r="FV329" s="1"/>
      <c r="FW329" s="1"/>
      <c r="FX329" s="1"/>
      <c r="FY329" s="1"/>
      <c r="FZ329" s="1"/>
      <c r="GA329" s="1"/>
      <c r="GB329" s="1"/>
      <c r="GC329" s="1"/>
      <c r="GD329" s="1"/>
      <c r="GE329" s="1"/>
      <c r="GF329" s="1"/>
      <c r="GG329" s="1"/>
      <c r="GH329" s="1"/>
      <c r="GI329" s="1"/>
      <c r="GJ329" s="1"/>
      <c r="GK329" s="1"/>
      <c r="GL329" s="1"/>
      <c r="GM329" s="1"/>
      <c r="GN329" s="1"/>
      <c r="GO329" s="1"/>
      <c r="GP329" s="1"/>
      <c r="GQ329" s="1"/>
      <c r="GR329" s="1"/>
      <c r="GS329" s="1"/>
      <c r="GT329" s="1"/>
      <c r="GU329" s="1"/>
      <c r="GV329" s="1"/>
      <c r="GW329" s="1"/>
      <c r="GX329" s="1"/>
      <c r="GY329" s="1"/>
      <c r="GZ329" s="1"/>
      <c r="HA329" s="1"/>
      <c r="HB329" s="1"/>
      <c r="HC329" s="1"/>
      <c r="HD329" s="1"/>
      <c r="HE329" s="1"/>
      <c r="HF329" s="1"/>
      <c r="HG329" s="1"/>
      <c r="HH329" s="1"/>
      <c r="HI329" s="1"/>
      <c r="HJ329" s="1"/>
      <c r="HK329" s="1"/>
      <c r="HL329" s="1"/>
      <c r="HM329" s="1"/>
      <c r="HN329" s="1"/>
      <c r="HO329" s="1"/>
      <c r="HP329" s="1"/>
      <c r="HQ329" s="1"/>
      <c r="HR329" s="1"/>
      <c r="HS329" s="1"/>
      <c r="HT329" s="1"/>
      <c r="HU329" s="1"/>
      <c r="HV329" s="1"/>
      <c r="HW329" s="1"/>
      <c r="HX329" s="1"/>
      <c r="HY329" s="1"/>
      <c r="HZ329" s="1"/>
      <c r="IA329" s="1"/>
      <c r="IB329" s="1"/>
      <c r="IC329" s="1"/>
      <c r="ID329" s="1"/>
      <c r="IE329" s="1"/>
      <c r="IF329" s="1"/>
      <c r="IG329" s="1"/>
      <c r="IH329" s="1"/>
      <c r="II329" s="1"/>
      <c r="IJ329" s="1"/>
      <c r="IK329" s="1"/>
      <c r="IL329" s="1"/>
      <c r="IM329" s="1"/>
      <c r="IN329" s="1"/>
      <c r="IO329" s="1"/>
      <c r="IP329" s="1"/>
      <c r="IQ329" s="1"/>
    </row>
    <row r="330" s="3" customFormat="1" customHeight="1" spans="1:251">
      <c r="A330" s="25" t="s">
        <v>382</v>
      </c>
      <c r="B330" s="47" t="s">
        <v>94</v>
      </c>
      <c r="C330" s="27" t="s">
        <v>95</v>
      </c>
      <c r="D330" s="22" t="s">
        <v>33</v>
      </c>
      <c r="E330" s="22" t="s">
        <v>33</v>
      </c>
      <c r="F330" s="22" t="s">
        <v>33</v>
      </c>
      <c r="G330" s="23" t="s">
        <v>96</v>
      </c>
      <c r="H330" s="24"/>
      <c r="I330" s="93"/>
      <c r="J330" s="106">
        <v>10</v>
      </c>
      <c r="K330" s="106">
        <v>10</v>
      </c>
      <c r="L330" s="107">
        <v>10</v>
      </c>
      <c r="M330" s="106">
        <v>10</v>
      </c>
      <c r="N330" s="106">
        <v>10</v>
      </c>
      <c r="O330" s="106">
        <v>10</v>
      </c>
      <c r="P330" s="108">
        <v>10</v>
      </c>
      <c r="Q330" s="108">
        <v>10</v>
      </c>
      <c r="R330" s="108">
        <v>10</v>
      </c>
      <c r="S330" s="121">
        <v>0.09</v>
      </c>
      <c r="T330" s="121">
        <v>0.09</v>
      </c>
      <c r="U330" s="121">
        <v>0.09</v>
      </c>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c r="DO330" s="1"/>
      <c r="DP330" s="1"/>
      <c r="DQ330" s="1"/>
      <c r="DR330" s="1"/>
      <c r="DS330" s="1"/>
      <c r="DT330" s="1"/>
      <c r="DU330" s="1"/>
      <c r="DV330" s="1"/>
      <c r="DW330" s="1"/>
      <c r="DX330" s="1"/>
      <c r="DY330" s="1"/>
      <c r="DZ330" s="1"/>
      <c r="EA330" s="1"/>
      <c r="EB330" s="1"/>
      <c r="EC330" s="1"/>
      <c r="ED330" s="1"/>
      <c r="EE330" s="1"/>
      <c r="EF330" s="1"/>
      <c r="EG330" s="1"/>
      <c r="EH330" s="1"/>
      <c r="EI330" s="1"/>
      <c r="EJ330" s="1"/>
      <c r="EK330" s="1"/>
      <c r="EL330" s="1"/>
      <c r="EM330" s="1"/>
      <c r="EN330" s="1"/>
      <c r="EO330" s="1"/>
      <c r="EP330" s="1"/>
      <c r="EQ330" s="1"/>
      <c r="ER330" s="1"/>
      <c r="ES330" s="1"/>
      <c r="ET330" s="1"/>
      <c r="EU330" s="1"/>
      <c r="EV330" s="1"/>
      <c r="EW330" s="1"/>
      <c r="EX330" s="1"/>
      <c r="EY330" s="1"/>
      <c r="EZ330" s="1"/>
      <c r="FA330" s="1"/>
      <c r="FB330" s="1"/>
      <c r="FC330" s="1"/>
      <c r="FD330" s="1"/>
      <c r="FE330" s="1"/>
      <c r="FF330" s="1"/>
      <c r="FG330" s="1"/>
      <c r="FH330" s="1"/>
      <c r="FI330" s="1"/>
      <c r="FJ330" s="1"/>
      <c r="FK330" s="1"/>
      <c r="FL330" s="1"/>
      <c r="FM330" s="1"/>
      <c r="FN330" s="1"/>
      <c r="FO330" s="1"/>
      <c r="FP330" s="1"/>
      <c r="FQ330" s="1"/>
      <c r="FR330" s="1"/>
      <c r="FS330" s="1"/>
      <c r="FT330" s="1"/>
      <c r="FU330" s="1"/>
      <c r="FV330" s="1"/>
      <c r="FW330" s="1"/>
      <c r="FX330" s="1"/>
      <c r="FY330" s="1"/>
      <c r="FZ330" s="1"/>
      <c r="GA330" s="1"/>
      <c r="GB330" s="1"/>
      <c r="GC330" s="1"/>
      <c r="GD330" s="1"/>
      <c r="GE330" s="1"/>
      <c r="GF330" s="1"/>
      <c r="GG330" s="1"/>
      <c r="GH330" s="1"/>
      <c r="GI330" s="1"/>
      <c r="GJ330" s="1"/>
      <c r="GK330" s="1"/>
      <c r="GL330" s="1"/>
      <c r="GM330" s="1"/>
      <c r="GN330" s="1"/>
      <c r="GO330" s="1"/>
      <c r="GP330" s="1"/>
      <c r="GQ330" s="1"/>
      <c r="GR330" s="1"/>
      <c r="GS330" s="1"/>
      <c r="GT330" s="1"/>
      <c r="GU330" s="1"/>
      <c r="GV330" s="1"/>
      <c r="GW330" s="1"/>
      <c r="GX330" s="1"/>
      <c r="GY330" s="1"/>
      <c r="GZ330" s="1"/>
      <c r="HA330" s="1"/>
      <c r="HB330" s="1"/>
      <c r="HC330" s="1"/>
      <c r="HD330" s="1"/>
      <c r="HE330" s="1"/>
      <c r="HF330" s="1"/>
      <c r="HG330" s="1"/>
      <c r="HH330" s="1"/>
      <c r="HI330" s="1"/>
      <c r="HJ330" s="1"/>
      <c r="HK330" s="1"/>
      <c r="HL330" s="1"/>
      <c r="HM330" s="1"/>
      <c r="HN330" s="1"/>
      <c r="HO330" s="1"/>
      <c r="HP330" s="1"/>
      <c r="HQ330" s="1"/>
      <c r="HR330" s="1"/>
      <c r="HS330" s="1"/>
      <c r="HT330" s="1"/>
      <c r="HU330" s="1"/>
      <c r="HV330" s="1"/>
      <c r="HW330" s="1"/>
      <c r="HX330" s="1"/>
      <c r="HY330" s="1"/>
      <c r="HZ330" s="1"/>
      <c r="IA330" s="1"/>
      <c r="IB330" s="1"/>
      <c r="IC330" s="1"/>
      <c r="ID330" s="1"/>
      <c r="IE330" s="1"/>
      <c r="IF330" s="1"/>
      <c r="IG330" s="1"/>
      <c r="IH330" s="1"/>
      <c r="II330" s="1"/>
      <c r="IJ330" s="1"/>
      <c r="IK330" s="1"/>
      <c r="IL330" s="1"/>
      <c r="IM330" s="1"/>
      <c r="IN330" s="1"/>
      <c r="IO330" s="1"/>
      <c r="IP330" s="1"/>
      <c r="IQ330" s="1"/>
    </row>
    <row r="331" s="3" customFormat="1" customHeight="1" spans="1:251">
      <c r="A331" s="19" t="s">
        <v>433</v>
      </c>
      <c r="B331" s="126"/>
      <c r="C331" s="27" t="s">
        <v>97</v>
      </c>
      <c r="D331" s="22" t="s">
        <v>33</v>
      </c>
      <c r="E331" s="22" t="s">
        <v>33</v>
      </c>
      <c r="F331" s="22" t="s">
        <v>33</v>
      </c>
      <c r="G331" s="23" t="s">
        <v>98</v>
      </c>
      <c r="H331" s="24"/>
      <c r="I331" s="93"/>
      <c r="J331" s="94">
        <v>60</v>
      </c>
      <c r="K331" s="94">
        <v>60</v>
      </c>
      <c r="L331" s="95">
        <v>60</v>
      </c>
      <c r="M331" s="94">
        <v>60</v>
      </c>
      <c r="N331" s="94">
        <v>60</v>
      </c>
      <c r="O331" s="94">
        <v>60</v>
      </c>
      <c r="P331" s="96">
        <v>80</v>
      </c>
      <c r="Q331" s="96">
        <v>80</v>
      </c>
      <c r="R331" s="96">
        <v>80</v>
      </c>
      <c r="S331" s="119">
        <v>2.1</v>
      </c>
      <c r="T331" s="119">
        <v>2.1</v>
      </c>
      <c r="U331" s="119">
        <v>2.1</v>
      </c>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c r="DI331" s="1"/>
      <c r="DJ331" s="1"/>
      <c r="DK331" s="1"/>
      <c r="DL331" s="1"/>
      <c r="DM331" s="1"/>
      <c r="DN331" s="1"/>
      <c r="DO331" s="1"/>
      <c r="DP331" s="1"/>
      <c r="DQ331" s="1"/>
      <c r="DR331" s="1"/>
      <c r="DS331" s="1"/>
      <c r="DT331" s="1"/>
      <c r="DU331" s="1"/>
      <c r="DV331" s="1"/>
      <c r="DW331" s="1"/>
      <c r="DX331" s="1"/>
      <c r="DY331" s="1"/>
      <c r="DZ331" s="1"/>
      <c r="EA331" s="1"/>
      <c r="EB331" s="1"/>
      <c r="EC331" s="1"/>
      <c r="ED331" s="1"/>
      <c r="EE331" s="1"/>
      <c r="EF331" s="1"/>
      <c r="EG331" s="1"/>
      <c r="EH331" s="1"/>
      <c r="EI331" s="1"/>
      <c r="EJ331" s="1"/>
      <c r="EK331" s="1"/>
      <c r="EL331" s="1"/>
      <c r="EM331" s="1"/>
      <c r="EN331" s="1"/>
      <c r="EO331" s="1"/>
      <c r="EP331" s="1"/>
      <c r="EQ331" s="1"/>
      <c r="ER331" s="1"/>
      <c r="ES331" s="1"/>
      <c r="ET331" s="1"/>
      <c r="EU331" s="1"/>
      <c r="EV331" s="1"/>
      <c r="EW331" s="1"/>
      <c r="EX331" s="1"/>
      <c r="EY331" s="1"/>
      <c r="EZ331" s="1"/>
      <c r="FA331" s="1"/>
      <c r="FB331" s="1"/>
      <c r="FC331" s="1"/>
      <c r="FD331" s="1"/>
      <c r="FE331" s="1"/>
      <c r="FF331" s="1"/>
      <c r="FG331" s="1"/>
      <c r="FH331" s="1"/>
      <c r="FI331" s="1"/>
      <c r="FJ331" s="1"/>
      <c r="FK331" s="1"/>
      <c r="FL331" s="1"/>
      <c r="FM331" s="1"/>
      <c r="FN331" s="1"/>
      <c r="FO331" s="1"/>
      <c r="FP331" s="1"/>
      <c r="FQ331" s="1"/>
      <c r="FR331" s="1"/>
      <c r="FS331" s="1"/>
      <c r="FT331" s="1"/>
      <c r="FU331" s="1"/>
      <c r="FV331" s="1"/>
      <c r="FW331" s="1"/>
      <c r="FX331" s="1"/>
      <c r="FY331" s="1"/>
      <c r="FZ331" s="1"/>
      <c r="GA331" s="1"/>
      <c r="GB331" s="1"/>
      <c r="GC331" s="1"/>
      <c r="GD331" s="1"/>
      <c r="GE331" s="1"/>
      <c r="GF331" s="1"/>
      <c r="GG331" s="1"/>
      <c r="GH331" s="1"/>
      <c r="GI331" s="1"/>
      <c r="GJ331" s="1"/>
      <c r="GK331" s="1"/>
      <c r="GL331" s="1"/>
      <c r="GM331" s="1"/>
      <c r="GN331" s="1"/>
      <c r="GO331" s="1"/>
      <c r="GP331" s="1"/>
      <c r="GQ331" s="1"/>
      <c r="GR331" s="1"/>
      <c r="GS331" s="1"/>
      <c r="GT331" s="1"/>
      <c r="GU331" s="1"/>
      <c r="GV331" s="1"/>
      <c r="GW331" s="1"/>
      <c r="GX331" s="1"/>
      <c r="GY331" s="1"/>
      <c r="GZ331" s="1"/>
      <c r="HA331" s="1"/>
      <c r="HB331" s="1"/>
      <c r="HC331" s="1"/>
      <c r="HD331" s="1"/>
      <c r="HE331" s="1"/>
      <c r="HF331" s="1"/>
      <c r="HG331" s="1"/>
      <c r="HH331" s="1"/>
      <c r="HI331" s="1"/>
      <c r="HJ331" s="1"/>
      <c r="HK331" s="1"/>
      <c r="HL331" s="1"/>
      <c r="HM331" s="1"/>
      <c r="HN331" s="1"/>
      <c r="HO331" s="1"/>
      <c r="HP331" s="1"/>
      <c r="HQ331" s="1"/>
      <c r="HR331" s="1"/>
      <c r="HS331" s="1"/>
      <c r="HT331" s="1"/>
      <c r="HU331" s="1"/>
      <c r="HV331" s="1"/>
      <c r="HW331" s="1"/>
      <c r="HX331" s="1"/>
      <c r="HY331" s="1"/>
      <c r="HZ331" s="1"/>
      <c r="IA331" s="1"/>
      <c r="IB331" s="1"/>
      <c r="IC331" s="1"/>
      <c r="ID331" s="1"/>
      <c r="IE331" s="1"/>
      <c r="IF331" s="1"/>
      <c r="IG331" s="1"/>
      <c r="IH331" s="1"/>
      <c r="II331" s="1"/>
      <c r="IJ331" s="1"/>
      <c r="IK331" s="1"/>
      <c r="IL331" s="1"/>
      <c r="IM331" s="1"/>
      <c r="IN331" s="1"/>
      <c r="IO331" s="1"/>
      <c r="IP331" s="1"/>
      <c r="IQ331" s="1"/>
    </row>
    <row r="332" s="3" customFormat="1" ht="36.75" customHeight="1" spans="1:251">
      <c r="A332" s="22" t="s">
        <v>504</v>
      </c>
      <c r="B332" s="26" t="s">
        <v>505</v>
      </c>
      <c r="C332" s="21" t="s">
        <v>260</v>
      </c>
      <c r="D332" s="22" t="s">
        <v>33</v>
      </c>
      <c r="E332" s="22" t="s">
        <v>33</v>
      </c>
      <c r="F332" s="22" t="s">
        <v>33</v>
      </c>
      <c r="G332" s="71" t="s">
        <v>261</v>
      </c>
      <c r="H332" s="71"/>
      <c r="I332" s="71"/>
      <c r="J332" s="106">
        <v>900</v>
      </c>
      <c r="K332" s="106">
        <v>900</v>
      </c>
      <c r="L332" s="106">
        <v>900</v>
      </c>
      <c r="M332" s="106">
        <v>900</v>
      </c>
      <c r="N332" s="106">
        <v>900</v>
      </c>
      <c r="O332" s="106">
        <v>900</v>
      </c>
      <c r="P332" s="106">
        <v>900</v>
      </c>
      <c r="Q332" s="106">
        <v>900</v>
      </c>
      <c r="R332" s="106">
        <v>900</v>
      </c>
      <c r="S332" s="121">
        <v>150</v>
      </c>
      <c r="T332" s="121">
        <v>150</v>
      </c>
      <c r="U332" s="121">
        <v>150</v>
      </c>
      <c r="V332" s="120" t="s">
        <v>449</v>
      </c>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c r="DP332" s="1"/>
      <c r="DQ332" s="1"/>
      <c r="DR332" s="1"/>
      <c r="DS332" s="1"/>
      <c r="DT332" s="1"/>
      <c r="DU332" s="1"/>
      <c r="DV332" s="1"/>
      <c r="DW332" s="1"/>
      <c r="DX332" s="1"/>
      <c r="DY332" s="1"/>
      <c r="DZ332" s="1"/>
      <c r="EA332" s="1"/>
      <c r="EB332" s="1"/>
      <c r="EC332" s="1"/>
      <c r="ED332" s="1"/>
      <c r="EE332" s="1"/>
      <c r="EF332" s="1"/>
      <c r="EG332" s="1"/>
      <c r="EH332" s="1"/>
      <c r="EI332" s="1"/>
      <c r="EJ332" s="1"/>
      <c r="EK332" s="1"/>
      <c r="EL332" s="1"/>
      <c r="EM332" s="1"/>
      <c r="EN332" s="1"/>
      <c r="EO332" s="1"/>
      <c r="EP332" s="1"/>
      <c r="EQ332" s="1"/>
      <c r="ER332" s="1"/>
      <c r="ES332" s="1"/>
      <c r="ET332" s="1"/>
      <c r="EU332" s="1"/>
      <c r="EV332" s="1"/>
      <c r="EW332" s="1"/>
      <c r="EX332" s="1"/>
      <c r="EY332" s="1"/>
      <c r="EZ332" s="1"/>
      <c r="FA332" s="1"/>
      <c r="FB332" s="1"/>
      <c r="FC332" s="1"/>
      <c r="FD332" s="1"/>
      <c r="FE332" s="1"/>
      <c r="FF332" s="1"/>
      <c r="FG332" s="1"/>
      <c r="FH332" s="1"/>
      <c r="FI332" s="1"/>
      <c r="FJ332" s="1"/>
      <c r="FK332" s="1"/>
      <c r="FL332" s="1"/>
      <c r="FM332" s="1"/>
      <c r="FN332" s="1"/>
      <c r="FO332" s="1"/>
      <c r="FP332" s="1"/>
      <c r="FQ332" s="1"/>
      <c r="FR332" s="1"/>
      <c r="FS332" s="1"/>
      <c r="FT332" s="1"/>
      <c r="FU332" s="1"/>
      <c r="FV332" s="1"/>
      <c r="FW332" s="1"/>
      <c r="FX332" s="1"/>
      <c r="FY332" s="1"/>
      <c r="FZ332" s="1"/>
      <c r="GA332" s="1"/>
      <c r="GB332" s="1"/>
      <c r="GC332" s="1"/>
      <c r="GD332" s="1"/>
      <c r="GE332" s="1"/>
      <c r="GF332" s="1"/>
      <c r="GG332" s="1"/>
      <c r="GH332" s="1"/>
      <c r="GI332" s="1"/>
      <c r="GJ332" s="1"/>
      <c r="GK332" s="1"/>
      <c r="GL332" s="1"/>
      <c r="GM332" s="1"/>
      <c r="GN332" s="1"/>
      <c r="GO332" s="1"/>
      <c r="GP332" s="1"/>
      <c r="GQ332" s="1"/>
      <c r="GR332" s="1"/>
      <c r="GS332" s="1"/>
      <c r="GT332" s="1"/>
      <c r="GU332" s="1"/>
      <c r="GV332" s="1"/>
      <c r="GW332" s="1"/>
      <c r="GX332" s="1"/>
      <c r="GY332" s="1"/>
      <c r="GZ332" s="1"/>
      <c r="HA332" s="1"/>
      <c r="HB332" s="1"/>
      <c r="HC332" s="1"/>
      <c r="HD332" s="1"/>
      <c r="HE332" s="1"/>
      <c r="HF332" s="1"/>
      <c r="HG332" s="1"/>
      <c r="HH332" s="1"/>
      <c r="HI332" s="1"/>
      <c r="HJ332" s="1"/>
      <c r="HK332" s="1"/>
      <c r="HL332" s="1"/>
      <c r="HM332" s="1"/>
      <c r="HN332" s="1"/>
      <c r="HO332" s="1"/>
      <c r="HP332" s="1"/>
      <c r="HQ332" s="1"/>
      <c r="HR332" s="1"/>
      <c r="HS332" s="1"/>
      <c r="HT332" s="1"/>
      <c r="HU332" s="1"/>
      <c r="HV332" s="1"/>
      <c r="HW332" s="1"/>
      <c r="HX332" s="1"/>
      <c r="HY332" s="1"/>
      <c r="HZ332" s="1"/>
      <c r="IA332" s="1"/>
      <c r="IB332" s="1"/>
      <c r="IC332" s="1"/>
      <c r="ID332" s="1"/>
      <c r="IE332" s="1"/>
      <c r="IF332" s="1"/>
      <c r="IG332" s="1"/>
      <c r="IH332" s="1"/>
      <c r="II332" s="1"/>
      <c r="IJ332" s="1"/>
      <c r="IK332" s="1"/>
      <c r="IL332" s="1"/>
      <c r="IM332" s="1"/>
      <c r="IN332" s="1"/>
      <c r="IO332" s="1"/>
      <c r="IP332" s="1"/>
      <c r="IQ332" s="1"/>
    </row>
    <row r="333" s="3" customFormat="1" customHeight="1" spans="1:251">
      <c r="A333" s="19" t="s">
        <v>491</v>
      </c>
      <c r="B333" s="33" t="s">
        <v>384</v>
      </c>
      <c r="C333" s="127" t="s">
        <v>492</v>
      </c>
      <c r="D333" s="22" t="s">
        <v>33</v>
      </c>
      <c r="E333" s="22" t="s">
        <v>33</v>
      </c>
      <c r="F333" s="22" t="s">
        <v>33</v>
      </c>
      <c r="G333" s="23" t="s">
        <v>436</v>
      </c>
      <c r="H333" s="24"/>
      <c r="I333" s="93"/>
      <c r="J333" s="97">
        <v>150</v>
      </c>
      <c r="K333" s="97">
        <v>150</v>
      </c>
      <c r="L333" s="98">
        <v>150</v>
      </c>
      <c r="M333" s="97">
        <v>160</v>
      </c>
      <c r="N333" s="97">
        <v>160</v>
      </c>
      <c r="O333" s="97">
        <v>160</v>
      </c>
      <c r="P333" s="96">
        <v>184</v>
      </c>
      <c r="Q333" s="96">
        <v>184</v>
      </c>
      <c r="R333" s="96">
        <v>184</v>
      </c>
      <c r="S333" s="119" t="s">
        <v>378</v>
      </c>
      <c r="T333" s="119" t="s">
        <v>378</v>
      </c>
      <c r="U333" s="119" t="s">
        <v>378</v>
      </c>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c r="DH333" s="1"/>
      <c r="DI333" s="1"/>
      <c r="DJ333" s="1"/>
      <c r="DK333" s="1"/>
      <c r="DL333" s="1"/>
      <c r="DM333" s="1"/>
      <c r="DN333" s="1"/>
      <c r="DO333" s="1"/>
      <c r="DP333" s="1"/>
      <c r="DQ333" s="1"/>
      <c r="DR333" s="1"/>
      <c r="DS333" s="1"/>
      <c r="DT333" s="1"/>
      <c r="DU333" s="1"/>
      <c r="DV333" s="1"/>
      <c r="DW333" s="1"/>
      <c r="DX333" s="1"/>
      <c r="DY333" s="1"/>
      <c r="DZ333" s="1"/>
      <c r="EA333" s="1"/>
      <c r="EB333" s="1"/>
      <c r="EC333" s="1"/>
      <c r="ED333" s="1"/>
      <c r="EE333" s="1"/>
      <c r="EF333" s="1"/>
      <c r="EG333" s="1"/>
      <c r="EH333" s="1"/>
      <c r="EI333" s="1"/>
      <c r="EJ333" s="1"/>
      <c r="EK333" s="1"/>
      <c r="EL333" s="1"/>
      <c r="EM333" s="1"/>
      <c r="EN333" s="1"/>
      <c r="EO333" s="1"/>
      <c r="EP333" s="1"/>
      <c r="EQ333" s="1"/>
      <c r="ER333" s="1"/>
      <c r="ES333" s="1"/>
      <c r="ET333" s="1"/>
      <c r="EU333" s="1"/>
      <c r="EV333" s="1"/>
      <c r="EW333" s="1"/>
      <c r="EX333" s="1"/>
      <c r="EY333" s="1"/>
      <c r="EZ333" s="1"/>
      <c r="FA333" s="1"/>
      <c r="FB333" s="1"/>
      <c r="FC333" s="1"/>
      <c r="FD333" s="1"/>
      <c r="FE333" s="1"/>
      <c r="FF333" s="1"/>
      <c r="FG333" s="1"/>
      <c r="FH333" s="1"/>
      <c r="FI333" s="1"/>
      <c r="FJ333" s="1"/>
      <c r="FK333" s="1"/>
      <c r="FL333" s="1"/>
      <c r="FM333" s="1"/>
      <c r="FN333" s="1"/>
      <c r="FO333" s="1"/>
      <c r="FP333" s="1"/>
      <c r="FQ333" s="1"/>
      <c r="FR333" s="1"/>
      <c r="FS333" s="1"/>
      <c r="FT333" s="1"/>
      <c r="FU333" s="1"/>
      <c r="FV333" s="1"/>
      <c r="FW333" s="1"/>
      <c r="FX333" s="1"/>
      <c r="FY333" s="1"/>
      <c r="FZ333" s="1"/>
      <c r="GA333" s="1"/>
      <c r="GB333" s="1"/>
      <c r="GC333" s="1"/>
      <c r="GD333" s="1"/>
      <c r="GE333" s="1"/>
      <c r="GF333" s="1"/>
      <c r="GG333" s="1"/>
      <c r="GH333" s="1"/>
      <c r="GI333" s="1"/>
      <c r="GJ333" s="1"/>
      <c r="GK333" s="1"/>
      <c r="GL333" s="1"/>
      <c r="GM333" s="1"/>
      <c r="GN333" s="1"/>
      <c r="GO333" s="1"/>
      <c r="GP333" s="1"/>
      <c r="GQ333" s="1"/>
      <c r="GR333" s="1"/>
      <c r="GS333" s="1"/>
      <c r="GT333" s="1"/>
      <c r="GU333" s="1"/>
      <c r="GV333" s="1"/>
      <c r="GW333" s="1"/>
      <c r="GX333" s="1"/>
      <c r="GY333" s="1"/>
      <c r="GZ333" s="1"/>
      <c r="HA333" s="1"/>
      <c r="HB333" s="1"/>
      <c r="HC333" s="1"/>
      <c r="HD333" s="1"/>
      <c r="HE333" s="1"/>
      <c r="HF333" s="1"/>
      <c r="HG333" s="1"/>
      <c r="HH333" s="1"/>
      <c r="HI333" s="1"/>
      <c r="HJ333" s="1"/>
      <c r="HK333" s="1"/>
      <c r="HL333" s="1"/>
      <c r="HM333" s="1"/>
      <c r="HN333" s="1"/>
      <c r="HO333" s="1"/>
      <c r="HP333" s="1"/>
      <c r="HQ333" s="1"/>
      <c r="HR333" s="1"/>
      <c r="HS333" s="1"/>
      <c r="HT333" s="1"/>
      <c r="HU333" s="1"/>
      <c r="HV333" s="1"/>
      <c r="HW333" s="1"/>
      <c r="HX333" s="1"/>
      <c r="HY333" s="1"/>
      <c r="HZ333" s="1"/>
      <c r="IA333" s="1"/>
      <c r="IB333" s="1"/>
      <c r="IC333" s="1"/>
      <c r="ID333" s="1"/>
      <c r="IE333" s="1"/>
      <c r="IF333" s="1"/>
      <c r="IG333" s="1"/>
      <c r="IH333" s="1"/>
      <c r="II333" s="1"/>
      <c r="IJ333" s="1"/>
      <c r="IK333" s="1"/>
      <c r="IL333" s="1"/>
      <c r="IM333" s="1"/>
      <c r="IN333" s="1"/>
      <c r="IO333" s="1"/>
      <c r="IP333" s="1"/>
      <c r="IQ333" s="1"/>
    </row>
    <row r="334" s="3" customFormat="1" customHeight="1" spans="1:251">
      <c r="A334" s="19" t="s">
        <v>392</v>
      </c>
      <c r="B334" s="33" t="s">
        <v>109</v>
      </c>
      <c r="C334" s="21" t="s">
        <v>393</v>
      </c>
      <c r="D334" s="22" t="s">
        <v>33</v>
      </c>
      <c r="E334" s="22" t="s">
        <v>33</v>
      </c>
      <c r="F334" s="22" t="s">
        <v>33</v>
      </c>
      <c r="G334" s="55"/>
      <c r="H334" s="24"/>
      <c r="I334" s="93"/>
      <c r="J334" s="94">
        <v>30</v>
      </c>
      <c r="K334" s="94">
        <v>30</v>
      </c>
      <c r="L334" s="95">
        <v>30</v>
      </c>
      <c r="M334" s="94">
        <v>30</v>
      </c>
      <c r="N334" s="94">
        <v>30</v>
      </c>
      <c r="O334" s="94">
        <v>30</v>
      </c>
      <c r="P334" s="96">
        <v>40</v>
      </c>
      <c r="Q334" s="96">
        <v>40</v>
      </c>
      <c r="R334" s="96">
        <v>40</v>
      </c>
      <c r="S334" s="119">
        <v>1.47</v>
      </c>
      <c r="T334" s="119">
        <v>1.47</v>
      </c>
      <c r="U334" s="119">
        <v>1.47</v>
      </c>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c r="DP334" s="1"/>
      <c r="DQ334" s="1"/>
      <c r="DR334" s="1"/>
      <c r="DS334" s="1"/>
      <c r="DT334" s="1"/>
      <c r="DU334" s="1"/>
      <c r="DV334" s="1"/>
      <c r="DW334" s="1"/>
      <c r="DX334" s="1"/>
      <c r="DY334" s="1"/>
      <c r="DZ334" s="1"/>
      <c r="EA334" s="1"/>
      <c r="EB334" s="1"/>
      <c r="EC334" s="1"/>
      <c r="ED334" s="1"/>
      <c r="EE334" s="1"/>
      <c r="EF334" s="1"/>
      <c r="EG334" s="1"/>
      <c r="EH334" s="1"/>
      <c r="EI334" s="1"/>
      <c r="EJ334" s="1"/>
      <c r="EK334" s="1"/>
      <c r="EL334" s="1"/>
      <c r="EM334" s="1"/>
      <c r="EN334" s="1"/>
      <c r="EO334" s="1"/>
      <c r="EP334" s="1"/>
      <c r="EQ334" s="1"/>
      <c r="ER334" s="1"/>
      <c r="ES334" s="1"/>
      <c r="ET334" s="1"/>
      <c r="EU334" s="1"/>
      <c r="EV334" s="1"/>
      <c r="EW334" s="1"/>
      <c r="EX334" s="1"/>
      <c r="EY334" s="1"/>
      <c r="EZ334" s="1"/>
      <c r="FA334" s="1"/>
      <c r="FB334" s="1"/>
      <c r="FC334" s="1"/>
      <c r="FD334" s="1"/>
      <c r="FE334" s="1"/>
      <c r="FF334" s="1"/>
      <c r="FG334" s="1"/>
      <c r="FH334" s="1"/>
      <c r="FI334" s="1"/>
      <c r="FJ334" s="1"/>
      <c r="FK334" s="1"/>
      <c r="FL334" s="1"/>
      <c r="FM334" s="1"/>
      <c r="FN334" s="1"/>
      <c r="FO334" s="1"/>
      <c r="FP334" s="1"/>
      <c r="FQ334" s="1"/>
      <c r="FR334" s="1"/>
      <c r="FS334" s="1"/>
      <c r="FT334" s="1"/>
      <c r="FU334" s="1"/>
      <c r="FV334" s="1"/>
      <c r="FW334" s="1"/>
      <c r="FX334" s="1"/>
      <c r="FY334" s="1"/>
      <c r="FZ334" s="1"/>
      <c r="GA334" s="1"/>
      <c r="GB334" s="1"/>
      <c r="GC334" s="1"/>
      <c r="GD334" s="1"/>
      <c r="GE334" s="1"/>
      <c r="GF334" s="1"/>
      <c r="GG334" s="1"/>
      <c r="GH334" s="1"/>
      <c r="GI334" s="1"/>
      <c r="GJ334" s="1"/>
      <c r="GK334" s="1"/>
      <c r="GL334" s="1"/>
      <c r="GM334" s="1"/>
      <c r="GN334" s="1"/>
      <c r="GO334" s="1"/>
      <c r="GP334" s="1"/>
      <c r="GQ334" s="1"/>
      <c r="GR334" s="1"/>
      <c r="GS334" s="1"/>
      <c r="GT334" s="1"/>
      <c r="GU334" s="1"/>
      <c r="GV334" s="1"/>
      <c r="GW334" s="1"/>
      <c r="GX334" s="1"/>
      <c r="GY334" s="1"/>
      <c r="GZ334" s="1"/>
      <c r="HA334" s="1"/>
      <c r="HB334" s="1"/>
      <c r="HC334" s="1"/>
      <c r="HD334" s="1"/>
      <c r="HE334" s="1"/>
      <c r="HF334" s="1"/>
      <c r="HG334" s="1"/>
      <c r="HH334" s="1"/>
      <c r="HI334" s="1"/>
      <c r="HJ334" s="1"/>
      <c r="HK334" s="1"/>
      <c r="HL334" s="1"/>
      <c r="HM334" s="1"/>
      <c r="HN334" s="1"/>
      <c r="HO334" s="1"/>
      <c r="HP334" s="1"/>
      <c r="HQ334" s="1"/>
      <c r="HR334" s="1"/>
      <c r="HS334" s="1"/>
      <c r="HT334" s="1"/>
      <c r="HU334" s="1"/>
      <c r="HV334" s="1"/>
      <c r="HW334" s="1"/>
      <c r="HX334" s="1"/>
      <c r="HY334" s="1"/>
      <c r="HZ334" s="1"/>
      <c r="IA334" s="1"/>
      <c r="IB334" s="1"/>
      <c r="IC334" s="1"/>
      <c r="ID334" s="1"/>
      <c r="IE334" s="1"/>
      <c r="IF334" s="1"/>
      <c r="IG334" s="1"/>
      <c r="IH334" s="1"/>
      <c r="II334" s="1"/>
      <c r="IJ334" s="1"/>
      <c r="IK334" s="1"/>
      <c r="IL334" s="1"/>
      <c r="IM334" s="1"/>
      <c r="IN334" s="1"/>
      <c r="IO334" s="1"/>
      <c r="IP334" s="1"/>
      <c r="IQ334" s="1"/>
    </row>
    <row r="335" s="3" customFormat="1" customHeight="1" spans="1:251">
      <c r="A335" s="19" t="s">
        <v>506</v>
      </c>
      <c r="B335" s="33" t="s">
        <v>109</v>
      </c>
      <c r="C335" s="21" t="s">
        <v>239</v>
      </c>
      <c r="D335" s="22" t="s">
        <v>33</v>
      </c>
      <c r="E335" s="22" t="s">
        <v>33</v>
      </c>
      <c r="F335" s="22" t="s">
        <v>33</v>
      </c>
      <c r="G335" s="23" t="s">
        <v>240</v>
      </c>
      <c r="H335" s="24"/>
      <c r="I335" s="93"/>
      <c r="J335" s="94">
        <v>60</v>
      </c>
      <c r="K335" s="94">
        <v>60</v>
      </c>
      <c r="L335" s="95">
        <v>60</v>
      </c>
      <c r="M335" s="94">
        <v>60</v>
      </c>
      <c r="N335" s="94">
        <v>60</v>
      </c>
      <c r="O335" s="94">
        <v>60</v>
      </c>
      <c r="P335" s="96">
        <v>60</v>
      </c>
      <c r="Q335" s="96">
        <v>60</v>
      </c>
      <c r="R335" s="96">
        <v>60</v>
      </c>
      <c r="S335" s="119">
        <v>3</v>
      </c>
      <c r="T335" s="119">
        <v>3</v>
      </c>
      <c r="U335" s="119">
        <v>3</v>
      </c>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c r="DO335" s="1"/>
      <c r="DP335" s="1"/>
      <c r="DQ335" s="1"/>
      <c r="DR335" s="1"/>
      <c r="DS335" s="1"/>
      <c r="DT335" s="1"/>
      <c r="DU335" s="1"/>
      <c r="DV335" s="1"/>
      <c r="DW335" s="1"/>
      <c r="DX335" s="1"/>
      <c r="DY335" s="1"/>
      <c r="DZ335" s="1"/>
      <c r="EA335" s="1"/>
      <c r="EB335" s="1"/>
      <c r="EC335" s="1"/>
      <c r="ED335" s="1"/>
      <c r="EE335" s="1"/>
      <c r="EF335" s="1"/>
      <c r="EG335" s="1"/>
      <c r="EH335" s="1"/>
      <c r="EI335" s="1"/>
      <c r="EJ335" s="1"/>
      <c r="EK335" s="1"/>
      <c r="EL335" s="1"/>
      <c r="EM335" s="1"/>
      <c r="EN335" s="1"/>
      <c r="EO335" s="1"/>
      <c r="EP335" s="1"/>
      <c r="EQ335" s="1"/>
      <c r="ER335" s="1"/>
      <c r="ES335" s="1"/>
      <c r="ET335" s="1"/>
      <c r="EU335" s="1"/>
      <c r="EV335" s="1"/>
      <c r="EW335" s="1"/>
      <c r="EX335" s="1"/>
      <c r="EY335" s="1"/>
      <c r="EZ335" s="1"/>
      <c r="FA335" s="1"/>
      <c r="FB335" s="1"/>
      <c r="FC335" s="1"/>
      <c r="FD335" s="1"/>
      <c r="FE335" s="1"/>
      <c r="FF335" s="1"/>
      <c r="FG335" s="1"/>
      <c r="FH335" s="1"/>
      <c r="FI335" s="1"/>
      <c r="FJ335" s="1"/>
      <c r="FK335" s="1"/>
      <c r="FL335" s="1"/>
      <c r="FM335" s="1"/>
      <c r="FN335" s="1"/>
      <c r="FO335" s="1"/>
      <c r="FP335" s="1"/>
      <c r="FQ335" s="1"/>
      <c r="FR335" s="1"/>
      <c r="FS335" s="1"/>
      <c r="FT335" s="1"/>
      <c r="FU335" s="1"/>
      <c r="FV335" s="1"/>
      <c r="FW335" s="1"/>
      <c r="FX335" s="1"/>
      <c r="FY335" s="1"/>
      <c r="FZ335" s="1"/>
      <c r="GA335" s="1"/>
      <c r="GB335" s="1"/>
      <c r="GC335" s="1"/>
      <c r="GD335" s="1"/>
      <c r="GE335" s="1"/>
      <c r="GF335" s="1"/>
      <c r="GG335" s="1"/>
      <c r="GH335" s="1"/>
      <c r="GI335" s="1"/>
      <c r="GJ335" s="1"/>
      <c r="GK335" s="1"/>
      <c r="GL335" s="1"/>
      <c r="GM335" s="1"/>
      <c r="GN335" s="1"/>
      <c r="GO335" s="1"/>
      <c r="GP335" s="1"/>
      <c r="GQ335" s="1"/>
      <c r="GR335" s="1"/>
      <c r="GS335" s="1"/>
      <c r="GT335" s="1"/>
      <c r="GU335" s="1"/>
      <c r="GV335" s="1"/>
      <c r="GW335" s="1"/>
      <c r="GX335" s="1"/>
      <c r="GY335" s="1"/>
      <c r="GZ335" s="1"/>
      <c r="HA335" s="1"/>
      <c r="HB335" s="1"/>
      <c r="HC335" s="1"/>
      <c r="HD335" s="1"/>
      <c r="HE335" s="1"/>
      <c r="HF335" s="1"/>
      <c r="HG335" s="1"/>
      <c r="HH335" s="1"/>
      <c r="HI335" s="1"/>
      <c r="HJ335" s="1"/>
      <c r="HK335" s="1"/>
      <c r="HL335" s="1"/>
      <c r="HM335" s="1"/>
      <c r="HN335" s="1"/>
      <c r="HO335" s="1"/>
      <c r="HP335" s="1"/>
      <c r="HQ335" s="1"/>
      <c r="HR335" s="1"/>
      <c r="HS335" s="1"/>
      <c r="HT335" s="1"/>
      <c r="HU335" s="1"/>
      <c r="HV335" s="1"/>
      <c r="HW335" s="1"/>
      <c r="HX335" s="1"/>
      <c r="HY335" s="1"/>
      <c r="HZ335" s="1"/>
      <c r="IA335" s="1"/>
      <c r="IB335" s="1"/>
      <c r="IC335" s="1"/>
      <c r="ID335" s="1"/>
      <c r="IE335" s="1"/>
      <c r="IF335" s="1"/>
      <c r="IG335" s="1"/>
      <c r="IH335" s="1"/>
      <c r="II335" s="1"/>
      <c r="IJ335" s="1"/>
      <c r="IK335" s="1"/>
      <c r="IL335" s="1"/>
      <c r="IM335" s="1"/>
      <c r="IN335" s="1"/>
      <c r="IO335" s="1"/>
      <c r="IP335" s="1"/>
      <c r="IQ335" s="1"/>
    </row>
    <row r="336" s="3" customFormat="1" customHeight="1" spans="1:21">
      <c r="A336" s="125" t="s">
        <v>493</v>
      </c>
      <c r="B336" s="33" t="s">
        <v>116</v>
      </c>
      <c r="C336" s="163" t="s">
        <v>211</v>
      </c>
      <c r="D336" s="83" t="s">
        <v>33</v>
      </c>
      <c r="E336" s="83" t="s">
        <v>33</v>
      </c>
      <c r="F336" s="83" t="s">
        <v>33</v>
      </c>
      <c r="G336" s="84" t="s">
        <v>494</v>
      </c>
      <c r="H336" s="85"/>
      <c r="I336" s="115"/>
      <c r="J336" s="151">
        <v>60</v>
      </c>
      <c r="K336" s="151">
        <v>60</v>
      </c>
      <c r="L336" s="152">
        <v>60</v>
      </c>
      <c r="M336" s="151">
        <v>65</v>
      </c>
      <c r="N336" s="151">
        <v>65</v>
      </c>
      <c r="O336" s="151">
        <v>65</v>
      </c>
      <c r="P336" s="118">
        <v>80</v>
      </c>
      <c r="Q336" s="118">
        <v>80</v>
      </c>
      <c r="R336" s="118">
        <v>80</v>
      </c>
      <c r="S336" s="119" t="s">
        <v>378</v>
      </c>
      <c r="T336" s="119" t="s">
        <v>378</v>
      </c>
      <c r="U336" s="119" t="s">
        <v>378</v>
      </c>
    </row>
    <row r="337" s="3" customFormat="1" customHeight="1" spans="1:21">
      <c r="A337" s="19" t="s">
        <v>437</v>
      </c>
      <c r="B337" s="33"/>
      <c r="C337" s="56" t="s">
        <v>117</v>
      </c>
      <c r="D337" s="22" t="s">
        <v>33</v>
      </c>
      <c r="E337" s="22" t="s">
        <v>33</v>
      </c>
      <c r="F337" s="22" t="s">
        <v>33</v>
      </c>
      <c r="G337" s="64" t="s">
        <v>438</v>
      </c>
      <c r="H337" s="65"/>
      <c r="I337" s="112"/>
      <c r="J337" s="94">
        <v>40</v>
      </c>
      <c r="K337" s="94">
        <v>40</v>
      </c>
      <c r="L337" s="95">
        <v>40</v>
      </c>
      <c r="M337" s="94">
        <v>40</v>
      </c>
      <c r="N337" s="94">
        <v>40</v>
      </c>
      <c r="O337" s="94">
        <v>40</v>
      </c>
      <c r="P337" s="96">
        <v>55</v>
      </c>
      <c r="Q337" s="96">
        <v>55</v>
      </c>
      <c r="R337" s="96">
        <v>55</v>
      </c>
      <c r="S337" s="119">
        <v>1.33</v>
      </c>
      <c r="T337" s="119">
        <v>1.33</v>
      </c>
      <c r="U337" s="119">
        <v>1.33</v>
      </c>
    </row>
    <row r="338" s="3" customFormat="1" customHeight="1" spans="1:22">
      <c r="A338" s="125" t="s">
        <v>495</v>
      </c>
      <c r="B338" s="33"/>
      <c r="C338" s="131" t="s">
        <v>213</v>
      </c>
      <c r="D338" s="83" t="s">
        <v>33</v>
      </c>
      <c r="E338" s="83" t="s">
        <v>33</v>
      </c>
      <c r="F338" s="83" t="s">
        <v>33</v>
      </c>
      <c r="G338" s="129" t="s">
        <v>214</v>
      </c>
      <c r="H338" s="130"/>
      <c r="I338" s="150"/>
      <c r="J338" s="116">
        <v>36</v>
      </c>
      <c r="K338" s="116">
        <v>36</v>
      </c>
      <c r="L338" s="117">
        <v>36</v>
      </c>
      <c r="M338" s="116">
        <v>36</v>
      </c>
      <c r="N338" s="116">
        <v>36</v>
      </c>
      <c r="O338" s="116">
        <v>36</v>
      </c>
      <c r="P338" s="118">
        <v>40</v>
      </c>
      <c r="Q338" s="118">
        <v>40</v>
      </c>
      <c r="R338" s="118">
        <v>40</v>
      </c>
      <c r="S338" s="119">
        <v>2.3</v>
      </c>
      <c r="T338" s="119">
        <v>2.3</v>
      </c>
      <c r="U338" s="119">
        <v>2.3</v>
      </c>
      <c r="V338" s="3">
        <v>5.6</v>
      </c>
    </row>
    <row r="339" s="3" customFormat="1" customHeight="1" spans="1:21">
      <c r="A339" s="19" t="s">
        <v>394</v>
      </c>
      <c r="B339" s="33"/>
      <c r="C339" s="56" t="s">
        <v>119</v>
      </c>
      <c r="D339" s="22" t="s">
        <v>33</v>
      </c>
      <c r="E339" s="22" t="s">
        <v>33</v>
      </c>
      <c r="F339" s="22" t="s">
        <v>33</v>
      </c>
      <c r="G339" s="23" t="s">
        <v>120</v>
      </c>
      <c r="H339" s="24"/>
      <c r="I339" s="93"/>
      <c r="J339" s="97">
        <v>100</v>
      </c>
      <c r="K339" s="97">
        <v>100</v>
      </c>
      <c r="L339" s="98">
        <v>100</v>
      </c>
      <c r="M339" s="97">
        <v>100</v>
      </c>
      <c r="N339" s="97">
        <v>100</v>
      </c>
      <c r="O339" s="97">
        <v>100</v>
      </c>
      <c r="P339" s="96">
        <v>120</v>
      </c>
      <c r="Q339" s="96">
        <v>120</v>
      </c>
      <c r="R339" s="96">
        <v>120</v>
      </c>
      <c r="S339" s="119"/>
      <c r="T339" s="119"/>
      <c r="U339" s="119"/>
    </row>
    <row r="340" s="3" customFormat="1" customHeight="1" spans="1:251">
      <c r="A340" s="19" t="s">
        <v>439</v>
      </c>
      <c r="B340" s="54"/>
      <c r="C340" s="174" t="s">
        <v>121</v>
      </c>
      <c r="D340" s="22" t="s">
        <v>33</v>
      </c>
      <c r="E340" s="22" t="s">
        <v>33</v>
      </c>
      <c r="F340" s="22" t="s">
        <v>33</v>
      </c>
      <c r="G340" s="23" t="s">
        <v>122</v>
      </c>
      <c r="H340" s="24"/>
      <c r="I340" s="93"/>
      <c r="J340" s="94">
        <v>120</v>
      </c>
      <c r="K340" s="94">
        <v>120</v>
      </c>
      <c r="L340" s="95">
        <v>120</v>
      </c>
      <c r="M340" s="94">
        <v>120</v>
      </c>
      <c r="N340" s="94">
        <v>120</v>
      </c>
      <c r="O340" s="94">
        <v>120</v>
      </c>
      <c r="P340" s="96">
        <v>160</v>
      </c>
      <c r="Q340" s="96">
        <v>160</v>
      </c>
      <c r="R340" s="96">
        <v>160</v>
      </c>
      <c r="S340" s="119"/>
      <c r="T340" s="119"/>
      <c r="U340" s="119"/>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c r="DX340" s="1"/>
      <c r="DY340" s="1"/>
      <c r="DZ340" s="1"/>
      <c r="EA340" s="1"/>
      <c r="EB340" s="1"/>
      <c r="EC340" s="1"/>
      <c r="ED340" s="1"/>
      <c r="EE340" s="1"/>
      <c r="EF340" s="1"/>
      <c r="EG340" s="1"/>
      <c r="EH340" s="1"/>
      <c r="EI340" s="1"/>
      <c r="EJ340" s="1"/>
      <c r="EK340" s="1"/>
      <c r="EL340" s="1"/>
      <c r="EM340" s="1"/>
      <c r="EN340" s="1"/>
      <c r="EO340" s="1"/>
      <c r="EP340" s="1"/>
      <c r="EQ340" s="1"/>
      <c r="ER340" s="1"/>
      <c r="ES340" s="1"/>
      <c r="ET340" s="1"/>
      <c r="EU340" s="1"/>
      <c r="EV340" s="1"/>
      <c r="EW340" s="1"/>
      <c r="EX340" s="1"/>
      <c r="EY340" s="1"/>
      <c r="EZ340" s="1"/>
      <c r="FA340" s="1"/>
      <c r="FB340" s="1"/>
      <c r="FC340" s="1"/>
      <c r="FD340" s="1"/>
      <c r="FE340" s="1"/>
      <c r="FF340" s="1"/>
      <c r="FG340" s="1"/>
      <c r="FH340" s="1"/>
      <c r="FI340" s="1"/>
      <c r="FJ340" s="1"/>
      <c r="FK340" s="1"/>
      <c r="FL340" s="1"/>
      <c r="FM340" s="1"/>
      <c r="FN340" s="1"/>
      <c r="FO340" s="1"/>
      <c r="FP340" s="1"/>
      <c r="FQ340" s="1"/>
      <c r="FR340" s="1"/>
      <c r="FS340" s="1"/>
      <c r="FT340" s="1"/>
      <c r="FU340" s="1"/>
      <c r="FV340" s="1"/>
      <c r="FW340" s="1"/>
      <c r="FX340" s="1"/>
      <c r="FY340" s="1"/>
      <c r="FZ340" s="1"/>
      <c r="GA340" s="1"/>
      <c r="GB340" s="1"/>
      <c r="GC340" s="1"/>
      <c r="GD340" s="1"/>
      <c r="GE340" s="1"/>
      <c r="GF340" s="1"/>
      <c r="GG340" s="1"/>
      <c r="GH340" s="1"/>
      <c r="GI340" s="1"/>
      <c r="GJ340" s="1"/>
      <c r="GK340" s="1"/>
      <c r="GL340" s="1"/>
      <c r="GM340" s="1"/>
      <c r="GN340" s="1"/>
      <c r="GO340" s="1"/>
      <c r="GP340" s="1"/>
      <c r="GQ340" s="1"/>
      <c r="GR340" s="1"/>
      <c r="GS340" s="1"/>
      <c r="GT340" s="1"/>
      <c r="GU340" s="1"/>
      <c r="GV340" s="1"/>
      <c r="GW340" s="1"/>
      <c r="GX340" s="1"/>
      <c r="GY340" s="1"/>
      <c r="GZ340" s="1"/>
      <c r="HA340" s="1"/>
      <c r="HB340" s="1"/>
      <c r="HC340" s="1"/>
      <c r="HD340" s="1"/>
      <c r="HE340" s="1"/>
      <c r="HF340" s="1"/>
      <c r="HG340" s="1"/>
      <c r="HH340" s="1"/>
      <c r="HI340" s="1"/>
      <c r="HJ340" s="1"/>
      <c r="HK340" s="1"/>
      <c r="HL340" s="1"/>
      <c r="HM340" s="1"/>
      <c r="HN340" s="1"/>
      <c r="HO340" s="1"/>
      <c r="HP340" s="1"/>
      <c r="HQ340" s="1"/>
      <c r="HR340" s="1"/>
      <c r="HS340" s="1"/>
      <c r="HT340" s="1"/>
      <c r="HU340" s="1"/>
      <c r="HV340" s="1"/>
      <c r="HW340" s="1"/>
      <c r="HX340" s="1"/>
      <c r="HY340" s="1"/>
      <c r="HZ340" s="1"/>
      <c r="IA340" s="1"/>
      <c r="IB340" s="1"/>
      <c r="IC340" s="1"/>
      <c r="ID340" s="1"/>
      <c r="IE340" s="1"/>
      <c r="IF340" s="1"/>
      <c r="IG340" s="1"/>
      <c r="IH340" s="1"/>
      <c r="II340" s="1"/>
      <c r="IJ340" s="1"/>
      <c r="IK340" s="1"/>
      <c r="IL340" s="1"/>
      <c r="IM340" s="1"/>
      <c r="IN340" s="1"/>
      <c r="IO340" s="1"/>
      <c r="IP340" s="1"/>
      <c r="IQ340" s="1"/>
    </row>
    <row r="341" s="3" customFormat="1" customHeight="1" spans="1:21">
      <c r="A341" s="125" t="s">
        <v>511</v>
      </c>
      <c r="B341" s="139" t="s">
        <v>116</v>
      </c>
      <c r="C341" s="180" t="s">
        <v>262</v>
      </c>
      <c r="D341" s="83" t="s">
        <v>33</v>
      </c>
      <c r="E341" s="83" t="s">
        <v>33</v>
      </c>
      <c r="F341" s="83" t="s">
        <v>33</v>
      </c>
      <c r="G341" s="129" t="s">
        <v>263</v>
      </c>
      <c r="H341" s="130"/>
      <c r="I341" s="150"/>
      <c r="J341" s="116">
        <v>160</v>
      </c>
      <c r="K341" s="116">
        <v>160</v>
      </c>
      <c r="L341" s="117">
        <v>160</v>
      </c>
      <c r="M341" s="116">
        <v>160</v>
      </c>
      <c r="N341" s="116">
        <v>160</v>
      </c>
      <c r="O341" s="116">
        <v>160</v>
      </c>
      <c r="P341" s="118">
        <v>200</v>
      </c>
      <c r="Q341" s="118">
        <v>200</v>
      </c>
      <c r="R341" s="118">
        <v>200</v>
      </c>
      <c r="S341" s="119">
        <v>9</v>
      </c>
      <c r="T341" s="119">
        <v>9</v>
      </c>
      <c r="U341" s="119">
        <v>9</v>
      </c>
    </row>
    <row r="342" s="3" customFormat="1" customHeight="1" spans="1:22">
      <c r="A342" s="83" t="s">
        <v>512</v>
      </c>
      <c r="B342" s="124" t="s">
        <v>513</v>
      </c>
      <c r="C342" s="138" t="s">
        <v>514</v>
      </c>
      <c r="D342" s="83" t="s">
        <v>33</v>
      </c>
      <c r="E342" s="83" t="s">
        <v>33</v>
      </c>
      <c r="F342" s="83" t="s">
        <v>33</v>
      </c>
      <c r="G342" s="176" t="s">
        <v>265</v>
      </c>
      <c r="H342" s="176"/>
      <c r="I342" s="176"/>
      <c r="J342" s="147">
        <v>400</v>
      </c>
      <c r="K342" s="147">
        <v>400</v>
      </c>
      <c r="L342" s="147">
        <v>400</v>
      </c>
      <c r="M342" s="147">
        <v>400</v>
      </c>
      <c r="N342" s="147">
        <v>400</v>
      </c>
      <c r="O342" s="147">
        <v>400</v>
      </c>
      <c r="P342" s="147">
        <v>400</v>
      </c>
      <c r="Q342" s="147">
        <v>400</v>
      </c>
      <c r="R342" s="147">
        <v>400</v>
      </c>
      <c r="S342" s="121"/>
      <c r="T342" s="121"/>
      <c r="U342" s="121"/>
      <c r="V342" s="120" t="s">
        <v>449</v>
      </c>
    </row>
    <row r="343" s="3" customFormat="1" customHeight="1" spans="1:251">
      <c r="A343" s="19" t="s">
        <v>395</v>
      </c>
      <c r="B343" s="33" t="s">
        <v>396</v>
      </c>
      <c r="C343" s="34" t="s">
        <v>397</v>
      </c>
      <c r="D343" s="22" t="s">
        <v>33</v>
      </c>
      <c r="E343" s="22"/>
      <c r="F343" s="22"/>
      <c r="G343" s="59" t="s">
        <v>398</v>
      </c>
      <c r="H343" s="59"/>
      <c r="I343" s="59"/>
      <c r="J343" s="94">
        <v>400</v>
      </c>
      <c r="K343" s="106"/>
      <c r="L343" s="94"/>
      <c r="M343" s="94">
        <v>450</v>
      </c>
      <c r="N343" s="94"/>
      <c r="O343" s="94"/>
      <c r="P343" s="94">
        <v>450</v>
      </c>
      <c r="Q343" s="94"/>
      <c r="R343" s="94"/>
      <c r="S343" s="119">
        <v>110.1</v>
      </c>
      <c r="T343" s="119"/>
      <c r="U343" s="119"/>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c r="DH343" s="1"/>
      <c r="DI343" s="1"/>
      <c r="DJ343" s="1"/>
      <c r="DK343" s="1"/>
      <c r="DL343" s="1"/>
      <c r="DM343" s="1"/>
      <c r="DN343" s="1"/>
      <c r="DO343" s="1"/>
      <c r="DP343" s="1"/>
      <c r="DQ343" s="1"/>
      <c r="DR343" s="1"/>
      <c r="DS343" s="1"/>
      <c r="DT343" s="1"/>
      <c r="DU343" s="1"/>
      <c r="DV343" s="1"/>
      <c r="DW343" s="1"/>
      <c r="DX343" s="1"/>
      <c r="DY343" s="1"/>
      <c r="DZ343" s="1"/>
      <c r="EA343" s="1"/>
      <c r="EB343" s="1"/>
      <c r="EC343" s="1"/>
      <c r="ED343" s="1"/>
      <c r="EE343" s="1"/>
      <c r="EF343" s="1"/>
      <c r="EG343" s="1"/>
      <c r="EH343" s="1"/>
      <c r="EI343" s="1"/>
      <c r="EJ343" s="1"/>
      <c r="EK343" s="1"/>
      <c r="EL343" s="1"/>
      <c r="EM343" s="1"/>
      <c r="EN343" s="1"/>
      <c r="EO343" s="1"/>
      <c r="EP343" s="1"/>
      <c r="EQ343" s="1"/>
      <c r="ER343" s="1"/>
      <c r="ES343" s="1"/>
      <c r="ET343" s="1"/>
      <c r="EU343" s="1"/>
      <c r="EV343" s="1"/>
      <c r="EW343" s="1"/>
      <c r="EX343" s="1"/>
      <c r="EY343" s="1"/>
      <c r="EZ343" s="1"/>
      <c r="FA343" s="1"/>
      <c r="FB343" s="1"/>
      <c r="FC343" s="1"/>
      <c r="FD343" s="1"/>
      <c r="FE343" s="1"/>
      <c r="FF343" s="1"/>
      <c r="FG343" s="1"/>
      <c r="FH343" s="1"/>
      <c r="FI343" s="1"/>
      <c r="FJ343" s="1"/>
      <c r="FK343" s="1"/>
      <c r="FL343" s="1"/>
      <c r="FM343" s="1"/>
      <c r="FN343" s="1"/>
      <c r="FO343" s="1"/>
      <c r="FP343" s="1"/>
      <c r="FQ343" s="1"/>
      <c r="FR343" s="1"/>
      <c r="FS343" s="1"/>
      <c r="FT343" s="1"/>
      <c r="FU343" s="1"/>
      <c r="FV343" s="1"/>
      <c r="FW343" s="1"/>
      <c r="FX343" s="1"/>
      <c r="FY343" s="1"/>
      <c r="FZ343" s="1"/>
      <c r="GA343" s="1"/>
      <c r="GB343" s="1"/>
      <c r="GC343" s="1"/>
      <c r="GD343" s="1"/>
      <c r="GE343" s="1"/>
      <c r="GF343" s="1"/>
      <c r="GG343" s="1"/>
      <c r="GH343" s="1"/>
      <c r="GI343" s="1"/>
      <c r="GJ343" s="1"/>
      <c r="GK343" s="1"/>
      <c r="GL343" s="1"/>
      <c r="GM343" s="1"/>
      <c r="GN343" s="1"/>
      <c r="GO343" s="1"/>
      <c r="GP343" s="1"/>
      <c r="GQ343" s="1"/>
      <c r="GR343" s="1"/>
      <c r="GS343" s="1"/>
      <c r="GT343" s="1"/>
      <c r="GU343" s="1"/>
      <c r="GV343" s="1"/>
      <c r="GW343" s="1"/>
      <c r="GX343" s="1"/>
      <c r="GY343" s="1"/>
      <c r="GZ343" s="1"/>
      <c r="HA343" s="1"/>
      <c r="HB343" s="1"/>
      <c r="HC343" s="1"/>
      <c r="HD343" s="1"/>
      <c r="HE343" s="1"/>
      <c r="HF343" s="1"/>
      <c r="HG343" s="1"/>
      <c r="HH343" s="1"/>
      <c r="HI343" s="1"/>
      <c r="HJ343" s="1"/>
      <c r="HK343" s="1"/>
      <c r="HL343" s="1"/>
      <c r="HM343" s="1"/>
      <c r="HN343" s="1"/>
      <c r="HO343" s="1"/>
      <c r="HP343" s="1"/>
      <c r="HQ343" s="1"/>
      <c r="HR343" s="1"/>
      <c r="HS343" s="1"/>
      <c r="HT343" s="1"/>
      <c r="HU343" s="1"/>
      <c r="HV343" s="1"/>
      <c r="HW343" s="1"/>
      <c r="HX343" s="1"/>
      <c r="HY343" s="1"/>
      <c r="HZ343" s="1"/>
      <c r="IA343" s="1"/>
      <c r="IB343" s="1"/>
      <c r="IC343" s="1"/>
      <c r="ID343" s="1"/>
      <c r="IE343" s="1"/>
      <c r="IF343" s="1"/>
      <c r="IG343" s="1"/>
      <c r="IH343" s="1"/>
      <c r="II343" s="1"/>
      <c r="IJ343" s="1"/>
      <c r="IK343" s="1"/>
      <c r="IL343" s="1"/>
      <c r="IM343" s="1"/>
      <c r="IN343" s="1"/>
      <c r="IO343" s="1"/>
      <c r="IP343" s="1"/>
      <c r="IQ343" s="1"/>
    </row>
    <row r="344" s="3" customFormat="1" customHeight="1" spans="1:251">
      <c r="A344" s="60" t="s">
        <v>399</v>
      </c>
      <c r="B344" s="33" t="s">
        <v>400</v>
      </c>
      <c r="C344" s="34" t="s">
        <v>401</v>
      </c>
      <c r="D344" s="22"/>
      <c r="E344" s="22" t="s">
        <v>33</v>
      </c>
      <c r="F344" s="22" t="s">
        <v>33</v>
      </c>
      <c r="G344" s="59" t="s">
        <v>402</v>
      </c>
      <c r="H344" s="59"/>
      <c r="I344" s="59"/>
      <c r="J344" s="94"/>
      <c r="K344" s="94">
        <v>400</v>
      </c>
      <c r="L344" s="94">
        <v>400</v>
      </c>
      <c r="M344" s="94"/>
      <c r="N344" s="94">
        <v>450</v>
      </c>
      <c r="O344" s="94">
        <v>450</v>
      </c>
      <c r="P344" s="94"/>
      <c r="Q344" s="94">
        <v>450</v>
      </c>
      <c r="R344" s="94">
        <v>450</v>
      </c>
      <c r="S344" s="119"/>
      <c r="T344" s="119">
        <v>113.6</v>
      </c>
      <c r="U344" s="119">
        <v>113.6</v>
      </c>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c r="DH344" s="1"/>
      <c r="DI344" s="1"/>
      <c r="DJ344" s="1"/>
      <c r="DK344" s="1"/>
      <c r="DL344" s="1"/>
      <c r="DM344" s="1"/>
      <c r="DN344" s="1"/>
      <c r="DO344" s="1"/>
      <c r="DP344" s="1"/>
      <c r="DQ344" s="1"/>
      <c r="DR344" s="1"/>
      <c r="DS344" s="1"/>
      <c r="DT344" s="1"/>
      <c r="DU344" s="1"/>
      <c r="DV344" s="1"/>
      <c r="DW344" s="1"/>
      <c r="DX344" s="1"/>
      <c r="DY344" s="1"/>
      <c r="DZ344" s="1"/>
      <c r="EA344" s="1"/>
      <c r="EB344" s="1"/>
      <c r="EC344" s="1"/>
      <c r="ED344" s="1"/>
      <c r="EE344" s="1"/>
      <c r="EF344" s="1"/>
      <c r="EG344" s="1"/>
      <c r="EH344" s="1"/>
      <c r="EI344" s="1"/>
      <c r="EJ344" s="1"/>
      <c r="EK344" s="1"/>
      <c r="EL344" s="1"/>
      <c r="EM344" s="1"/>
      <c r="EN344" s="1"/>
      <c r="EO344" s="1"/>
      <c r="EP344" s="1"/>
      <c r="EQ344" s="1"/>
      <c r="ER344" s="1"/>
      <c r="ES344" s="1"/>
      <c r="ET344" s="1"/>
      <c r="EU344" s="1"/>
      <c r="EV344" s="1"/>
      <c r="EW344" s="1"/>
      <c r="EX344" s="1"/>
      <c r="EY344" s="1"/>
      <c r="EZ344" s="1"/>
      <c r="FA344" s="1"/>
      <c r="FB344" s="1"/>
      <c r="FC344" s="1"/>
      <c r="FD344" s="1"/>
      <c r="FE344" s="1"/>
      <c r="FF344" s="1"/>
      <c r="FG344" s="1"/>
      <c r="FH344" s="1"/>
      <c r="FI344" s="1"/>
      <c r="FJ344" s="1"/>
      <c r="FK344" s="1"/>
      <c r="FL344" s="1"/>
      <c r="FM344" s="1"/>
      <c r="FN344" s="1"/>
      <c r="FO344" s="1"/>
      <c r="FP344" s="1"/>
      <c r="FQ344" s="1"/>
      <c r="FR344" s="1"/>
      <c r="FS344" s="1"/>
      <c r="FT344" s="1"/>
      <c r="FU344" s="1"/>
      <c r="FV344" s="1"/>
      <c r="FW344" s="1"/>
      <c r="FX344" s="1"/>
      <c r="FY344" s="1"/>
      <c r="FZ344" s="1"/>
      <c r="GA344" s="1"/>
      <c r="GB344" s="1"/>
      <c r="GC344" s="1"/>
      <c r="GD344" s="1"/>
      <c r="GE344" s="1"/>
      <c r="GF344" s="1"/>
      <c r="GG344" s="1"/>
      <c r="GH344" s="1"/>
      <c r="GI344" s="1"/>
      <c r="GJ344" s="1"/>
      <c r="GK344" s="1"/>
      <c r="GL344" s="1"/>
      <c r="GM344" s="1"/>
      <c r="GN344" s="1"/>
      <c r="GO344" s="1"/>
      <c r="GP344" s="1"/>
      <c r="GQ344" s="1"/>
      <c r="GR344" s="1"/>
      <c r="GS344" s="1"/>
      <c r="GT344" s="1"/>
      <c r="GU344" s="1"/>
      <c r="GV344" s="1"/>
      <c r="GW344" s="1"/>
      <c r="GX344" s="1"/>
      <c r="GY344" s="1"/>
      <c r="GZ344" s="1"/>
      <c r="HA344" s="1"/>
      <c r="HB344" s="1"/>
      <c r="HC344" s="1"/>
      <c r="HD344" s="1"/>
      <c r="HE344" s="1"/>
      <c r="HF344" s="1"/>
      <c r="HG344" s="1"/>
      <c r="HH344" s="1"/>
      <c r="HI344" s="1"/>
      <c r="HJ344" s="1"/>
      <c r="HK344" s="1"/>
      <c r="HL344" s="1"/>
      <c r="HM344" s="1"/>
      <c r="HN344" s="1"/>
      <c r="HO344" s="1"/>
      <c r="HP344" s="1"/>
      <c r="HQ344" s="1"/>
      <c r="HR344" s="1"/>
      <c r="HS344" s="1"/>
      <c r="HT344" s="1"/>
      <c r="HU344" s="1"/>
      <c r="HV344" s="1"/>
      <c r="HW344" s="1"/>
      <c r="HX344" s="1"/>
      <c r="HY344" s="1"/>
      <c r="HZ344" s="1"/>
      <c r="IA344" s="1"/>
      <c r="IB344" s="1"/>
      <c r="IC344" s="1"/>
      <c r="ID344" s="1"/>
      <c r="IE344" s="1"/>
      <c r="IF344" s="1"/>
      <c r="IG344" s="1"/>
      <c r="IH344" s="1"/>
      <c r="II344" s="1"/>
      <c r="IJ344" s="1"/>
      <c r="IK344" s="1"/>
      <c r="IL344" s="1"/>
      <c r="IM344" s="1"/>
      <c r="IN344" s="1"/>
      <c r="IO344" s="1"/>
      <c r="IP344" s="1"/>
      <c r="IQ344" s="1"/>
    </row>
    <row r="345" s="3" customFormat="1" customHeight="1" spans="1:21">
      <c r="A345" s="125" t="s">
        <v>515</v>
      </c>
      <c r="B345" s="132" t="s">
        <v>266</v>
      </c>
      <c r="C345" s="181" t="s">
        <v>267</v>
      </c>
      <c r="D345" s="83" t="s">
        <v>33</v>
      </c>
      <c r="E345" s="83" t="s">
        <v>33</v>
      </c>
      <c r="F345" s="83" t="s">
        <v>33</v>
      </c>
      <c r="G345" s="84" t="s">
        <v>268</v>
      </c>
      <c r="H345" s="85"/>
      <c r="I345" s="115"/>
      <c r="J345" s="116">
        <v>230</v>
      </c>
      <c r="K345" s="116">
        <v>230</v>
      </c>
      <c r="L345" s="117">
        <v>230</v>
      </c>
      <c r="M345" s="116">
        <v>230</v>
      </c>
      <c r="N345" s="116">
        <v>230</v>
      </c>
      <c r="O345" s="116">
        <v>230</v>
      </c>
      <c r="P345" s="118">
        <v>230</v>
      </c>
      <c r="Q345" s="118">
        <v>230</v>
      </c>
      <c r="R345" s="118">
        <v>230</v>
      </c>
      <c r="S345" s="119">
        <v>25.3</v>
      </c>
      <c r="T345" s="119">
        <v>25.3</v>
      </c>
      <c r="U345" s="119">
        <v>25.3</v>
      </c>
    </row>
    <row r="346" s="3" customFormat="1" customHeight="1" spans="1:251">
      <c r="A346" s="166">
        <v>89827</v>
      </c>
      <c r="B346" s="70" t="s">
        <v>405</v>
      </c>
      <c r="C346" s="21" t="s">
        <v>448</v>
      </c>
      <c r="D346" s="166" t="s">
        <v>33</v>
      </c>
      <c r="E346" s="166" t="s">
        <v>33</v>
      </c>
      <c r="F346" s="166" t="s">
        <v>33</v>
      </c>
      <c r="G346" s="23" t="s">
        <v>147</v>
      </c>
      <c r="H346" s="24"/>
      <c r="I346" s="93"/>
      <c r="J346" s="169">
        <v>130</v>
      </c>
      <c r="K346" s="169">
        <v>130</v>
      </c>
      <c r="L346" s="169">
        <v>130</v>
      </c>
      <c r="M346" s="169">
        <v>150</v>
      </c>
      <c r="N346" s="169">
        <v>150</v>
      </c>
      <c r="O346" s="169">
        <v>150</v>
      </c>
      <c r="P346" s="169">
        <v>150</v>
      </c>
      <c r="Q346" s="169">
        <v>150</v>
      </c>
      <c r="R346" s="169">
        <v>150</v>
      </c>
      <c r="S346" s="157">
        <v>30</v>
      </c>
      <c r="T346" s="157">
        <v>30</v>
      </c>
      <c r="U346" s="157">
        <v>30</v>
      </c>
      <c r="V346" s="3" t="s">
        <v>449</v>
      </c>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c r="DH346" s="1"/>
      <c r="DI346" s="1"/>
      <c r="DJ346" s="1"/>
      <c r="DK346" s="1"/>
      <c r="DL346" s="1"/>
      <c r="DM346" s="1"/>
      <c r="DN346" s="1"/>
      <c r="DO346" s="1"/>
      <c r="DP346" s="1"/>
      <c r="DQ346" s="1"/>
      <c r="DR346" s="1"/>
      <c r="DS346" s="1"/>
      <c r="DT346" s="1"/>
      <c r="DU346" s="1"/>
      <c r="DV346" s="1"/>
      <c r="DW346" s="1"/>
      <c r="DX346" s="1"/>
      <c r="DY346" s="1"/>
      <c r="DZ346" s="1"/>
      <c r="EA346" s="1"/>
      <c r="EB346" s="1"/>
      <c r="EC346" s="1"/>
      <c r="ED346" s="1"/>
      <c r="EE346" s="1"/>
      <c r="EF346" s="1"/>
      <c r="EG346" s="1"/>
      <c r="EH346" s="1"/>
      <c r="EI346" s="1"/>
      <c r="EJ346" s="1"/>
      <c r="EK346" s="1"/>
      <c r="EL346" s="1"/>
      <c r="EM346" s="1"/>
      <c r="EN346" s="1"/>
      <c r="EO346" s="1"/>
      <c r="EP346" s="1"/>
      <c r="EQ346" s="1"/>
      <c r="ER346" s="1"/>
      <c r="ES346" s="1"/>
      <c r="ET346" s="1"/>
      <c r="EU346" s="1"/>
      <c r="EV346" s="1"/>
      <c r="EW346" s="1"/>
      <c r="EX346" s="1"/>
      <c r="EY346" s="1"/>
      <c r="EZ346" s="1"/>
      <c r="FA346" s="1"/>
      <c r="FB346" s="1"/>
      <c r="FC346" s="1"/>
      <c r="FD346" s="1"/>
      <c r="FE346" s="1"/>
      <c r="FF346" s="1"/>
      <c r="FG346" s="1"/>
      <c r="FH346" s="1"/>
      <c r="FI346" s="1"/>
      <c r="FJ346" s="1"/>
      <c r="FK346" s="1"/>
      <c r="FL346" s="1"/>
      <c r="FM346" s="1"/>
      <c r="FN346" s="1"/>
      <c r="FO346" s="1"/>
      <c r="FP346" s="1"/>
      <c r="FQ346" s="1"/>
      <c r="FR346" s="1"/>
      <c r="FS346" s="1"/>
      <c r="FT346" s="1"/>
      <c r="FU346" s="1"/>
      <c r="FV346" s="1"/>
      <c r="FW346" s="1"/>
      <c r="FX346" s="1"/>
      <c r="FY346" s="1"/>
      <c r="FZ346" s="1"/>
      <c r="GA346" s="1"/>
      <c r="GB346" s="1"/>
      <c r="GC346" s="1"/>
      <c r="GD346" s="1"/>
      <c r="GE346" s="1"/>
      <c r="GF346" s="1"/>
      <c r="GG346" s="1"/>
      <c r="GH346" s="1"/>
      <c r="GI346" s="1"/>
      <c r="GJ346" s="1"/>
      <c r="GK346" s="1"/>
      <c r="GL346" s="1"/>
      <c r="GM346" s="1"/>
      <c r="GN346" s="1"/>
      <c r="GO346" s="1"/>
      <c r="GP346" s="1"/>
      <c r="GQ346" s="1"/>
      <c r="GR346" s="1"/>
      <c r="GS346" s="1"/>
      <c r="GT346" s="1"/>
      <c r="GU346" s="1"/>
      <c r="GV346" s="1"/>
      <c r="GW346" s="1"/>
      <c r="GX346" s="1"/>
      <c r="GY346" s="1"/>
      <c r="GZ346" s="1"/>
      <c r="HA346" s="1"/>
      <c r="HB346" s="1"/>
      <c r="HC346" s="1"/>
      <c r="HD346" s="1"/>
      <c r="HE346" s="1"/>
      <c r="HF346" s="1"/>
      <c r="HG346" s="1"/>
      <c r="HH346" s="1"/>
      <c r="HI346" s="1"/>
      <c r="HJ346" s="1"/>
      <c r="HK346" s="1"/>
      <c r="HL346" s="1"/>
      <c r="HM346" s="1"/>
      <c r="HN346" s="1"/>
      <c r="HO346" s="1"/>
      <c r="HP346" s="1"/>
      <c r="HQ346" s="1"/>
      <c r="HR346" s="1"/>
      <c r="HS346" s="1"/>
      <c r="HT346" s="1"/>
      <c r="HU346" s="1"/>
      <c r="HV346" s="1"/>
      <c r="HW346" s="1"/>
      <c r="HX346" s="1"/>
      <c r="HY346" s="1"/>
      <c r="HZ346" s="1"/>
      <c r="IA346" s="1"/>
      <c r="IB346" s="1"/>
      <c r="IC346" s="1"/>
      <c r="ID346" s="1"/>
      <c r="IE346" s="1"/>
      <c r="IF346" s="1"/>
      <c r="IG346" s="1"/>
      <c r="IH346" s="1"/>
      <c r="II346" s="1"/>
      <c r="IJ346" s="1"/>
      <c r="IK346" s="1"/>
      <c r="IL346" s="1"/>
      <c r="IM346" s="1"/>
      <c r="IN346" s="1"/>
      <c r="IO346" s="1"/>
      <c r="IP346" s="1"/>
      <c r="IQ346" s="1"/>
    </row>
    <row r="347" s="3" customFormat="1" customHeight="1" spans="1:251">
      <c r="A347" s="22" t="s">
        <v>450</v>
      </c>
      <c r="B347" s="70" t="s">
        <v>451</v>
      </c>
      <c r="C347" s="21" t="s">
        <v>148</v>
      </c>
      <c r="D347" s="22" t="s">
        <v>33</v>
      </c>
      <c r="E347" s="22" t="s">
        <v>33</v>
      </c>
      <c r="F347" s="22" t="s">
        <v>33</v>
      </c>
      <c r="G347" s="23" t="s">
        <v>149</v>
      </c>
      <c r="H347" s="24"/>
      <c r="I347" s="93"/>
      <c r="J347" s="106">
        <v>99</v>
      </c>
      <c r="K347" s="106">
        <v>99</v>
      </c>
      <c r="L347" s="106">
        <v>99</v>
      </c>
      <c r="M347" s="106">
        <v>99</v>
      </c>
      <c r="N347" s="106">
        <v>99</v>
      </c>
      <c r="O347" s="106">
        <v>99</v>
      </c>
      <c r="P347" s="106">
        <v>99</v>
      </c>
      <c r="Q347" s="106">
        <v>99</v>
      </c>
      <c r="R347" s="106">
        <v>99</v>
      </c>
      <c r="S347" s="121">
        <v>20</v>
      </c>
      <c r="T347" s="121">
        <v>20</v>
      </c>
      <c r="U347" s="121">
        <v>20</v>
      </c>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c r="DI347" s="1"/>
      <c r="DJ347" s="1"/>
      <c r="DK347" s="1"/>
      <c r="DL347" s="1"/>
      <c r="DM347" s="1"/>
      <c r="DN347" s="1"/>
      <c r="DO347" s="1"/>
      <c r="DP347" s="1"/>
      <c r="DQ347" s="1"/>
      <c r="DR347" s="1"/>
      <c r="DS347" s="1"/>
      <c r="DT347" s="1"/>
      <c r="DU347" s="1"/>
      <c r="DV347" s="1"/>
      <c r="DW347" s="1"/>
      <c r="DX347" s="1"/>
      <c r="DY347" s="1"/>
      <c r="DZ347" s="1"/>
      <c r="EA347" s="1"/>
      <c r="EB347" s="1"/>
      <c r="EC347" s="1"/>
      <c r="ED347" s="1"/>
      <c r="EE347" s="1"/>
      <c r="EF347" s="1"/>
      <c r="EG347" s="1"/>
      <c r="EH347" s="1"/>
      <c r="EI347" s="1"/>
      <c r="EJ347" s="1"/>
      <c r="EK347" s="1"/>
      <c r="EL347" s="1"/>
      <c r="EM347" s="1"/>
      <c r="EN347" s="1"/>
      <c r="EO347" s="1"/>
      <c r="EP347" s="1"/>
      <c r="EQ347" s="1"/>
      <c r="ER347" s="1"/>
      <c r="ES347" s="1"/>
      <c r="ET347" s="1"/>
      <c r="EU347" s="1"/>
      <c r="EV347" s="1"/>
      <c r="EW347" s="1"/>
      <c r="EX347" s="1"/>
      <c r="EY347" s="1"/>
      <c r="EZ347" s="1"/>
      <c r="FA347" s="1"/>
      <c r="FB347" s="1"/>
      <c r="FC347" s="1"/>
      <c r="FD347" s="1"/>
      <c r="FE347" s="1"/>
      <c r="FF347" s="1"/>
      <c r="FG347" s="1"/>
      <c r="FH347" s="1"/>
      <c r="FI347" s="1"/>
      <c r="FJ347" s="1"/>
      <c r="FK347" s="1"/>
      <c r="FL347" s="1"/>
      <c r="FM347" s="1"/>
      <c r="FN347" s="1"/>
      <c r="FO347" s="1"/>
      <c r="FP347" s="1"/>
      <c r="FQ347" s="1"/>
      <c r="FR347" s="1"/>
      <c r="FS347" s="1"/>
      <c r="FT347" s="1"/>
      <c r="FU347" s="1"/>
      <c r="FV347" s="1"/>
      <c r="FW347" s="1"/>
      <c r="FX347" s="1"/>
      <c r="FY347" s="1"/>
      <c r="FZ347" s="1"/>
      <c r="GA347" s="1"/>
      <c r="GB347" s="1"/>
      <c r="GC347" s="1"/>
      <c r="GD347" s="1"/>
      <c r="GE347" s="1"/>
      <c r="GF347" s="1"/>
      <c r="GG347" s="1"/>
      <c r="GH347" s="1"/>
      <c r="GI347" s="1"/>
      <c r="GJ347" s="1"/>
      <c r="GK347" s="1"/>
      <c r="GL347" s="1"/>
      <c r="GM347" s="1"/>
      <c r="GN347" s="1"/>
      <c r="GO347" s="1"/>
      <c r="GP347" s="1"/>
      <c r="GQ347" s="1"/>
      <c r="GR347" s="1"/>
      <c r="GS347" s="1"/>
      <c r="GT347" s="1"/>
      <c r="GU347" s="1"/>
      <c r="GV347" s="1"/>
      <c r="GW347" s="1"/>
      <c r="GX347" s="1"/>
      <c r="GY347" s="1"/>
      <c r="GZ347" s="1"/>
      <c r="HA347" s="1"/>
      <c r="HB347" s="1"/>
      <c r="HC347" s="1"/>
      <c r="HD347" s="1"/>
      <c r="HE347" s="1"/>
      <c r="HF347" s="1"/>
      <c r="HG347" s="1"/>
      <c r="HH347" s="1"/>
      <c r="HI347" s="1"/>
      <c r="HJ347" s="1"/>
      <c r="HK347" s="1"/>
      <c r="HL347" s="1"/>
      <c r="HM347" s="1"/>
      <c r="HN347" s="1"/>
      <c r="HO347" s="1"/>
      <c r="HP347" s="1"/>
      <c r="HQ347" s="1"/>
      <c r="HR347" s="1"/>
      <c r="HS347" s="1"/>
      <c r="HT347" s="1"/>
      <c r="HU347" s="1"/>
      <c r="HV347" s="1"/>
      <c r="HW347" s="1"/>
      <c r="HX347" s="1"/>
      <c r="HY347" s="1"/>
      <c r="HZ347" s="1"/>
      <c r="IA347" s="1"/>
      <c r="IB347" s="1"/>
      <c r="IC347" s="1"/>
      <c r="ID347" s="1"/>
      <c r="IE347" s="1"/>
      <c r="IF347" s="1"/>
      <c r="IG347" s="1"/>
      <c r="IH347" s="1"/>
      <c r="II347" s="1"/>
      <c r="IJ347" s="1"/>
      <c r="IK347" s="1"/>
      <c r="IL347" s="1"/>
      <c r="IM347" s="1"/>
      <c r="IN347" s="1"/>
      <c r="IO347" s="1"/>
      <c r="IP347" s="1"/>
      <c r="IQ347" s="1"/>
    </row>
    <row r="348" s="3" customFormat="1" customHeight="1" spans="1:251">
      <c r="A348" s="62">
        <v>66526</v>
      </c>
      <c r="B348" s="63" t="s">
        <v>407</v>
      </c>
      <c r="C348" s="27" t="s">
        <v>230</v>
      </c>
      <c r="D348" s="22" t="s">
        <v>33</v>
      </c>
      <c r="E348" s="22" t="s">
        <v>33</v>
      </c>
      <c r="F348" s="22" t="s">
        <v>33</v>
      </c>
      <c r="G348" s="64" t="s">
        <v>231</v>
      </c>
      <c r="H348" s="65"/>
      <c r="I348" s="112"/>
      <c r="J348" s="94">
        <v>96</v>
      </c>
      <c r="K348" s="94">
        <v>96</v>
      </c>
      <c r="L348" s="95">
        <v>96</v>
      </c>
      <c r="M348" s="94">
        <v>106</v>
      </c>
      <c r="N348" s="94">
        <v>106</v>
      </c>
      <c r="O348" s="94">
        <v>106</v>
      </c>
      <c r="P348" s="96">
        <v>120</v>
      </c>
      <c r="Q348" s="96">
        <v>120</v>
      </c>
      <c r="R348" s="96">
        <v>120</v>
      </c>
      <c r="S348" s="119">
        <v>12.76</v>
      </c>
      <c r="T348" s="119">
        <v>12.76</v>
      </c>
      <c r="U348" s="119">
        <v>12.76</v>
      </c>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c r="DI348" s="1"/>
      <c r="DJ348" s="1"/>
      <c r="DK348" s="1"/>
      <c r="DL348" s="1"/>
      <c r="DM348" s="1"/>
      <c r="DN348" s="1"/>
      <c r="DO348" s="1"/>
      <c r="DP348" s="1"/>
      <c r="DQ348" s="1"/>
      <c r="DR348" s="1"/>
      <c r="DS348" s="1"/>
      <c r="DT348" s="1"/>
      <c r="DU348" s="1"/>
      <c r="DV348" s="1"/>
      <c r="DW348" s="1"/>
      <c r="DX348" s="1"/>
      <c r="DY348" s="1"/>
      <c r="DZ348" s="1"/>
      <c r="EA348" s="1"/>
      <c r="EB348" s="1"/>
      <c r="EC348" s="1"/>
      <c r="ED348" s="1"/>
      <c r="EE348" s="1"/>
      <c r="EF348" s="1"/>
      <c r="EG348" s="1"/>
      <c r="EH348" s="1"/>
      <c r="EI348" s="1"/>
      <c r="EJ348" s="1"/>
      <c r="EK348" s="1"/>
      <c r="EL348" s="1"/>
      <c r="EM348" s="1"/>
      <c r="EN348" s="1"/>
      <c r="EO348" s="1"/>
      <c r="EP348" s="1"/>
      <c r="EQ348" s="1"/>
      <c r="ER348" s="1"/>
      <c r="ES348" s="1"/>
      <c r="ET348" s="1"/>
      <c r="EU348" s="1"/>
      <c r="EV348" s="1"/>
      <c r="EW348" s="1"/>
      <c r="EX348" s="1"/>
      <c r="EY348" s="1"/>
      <c r="EZ348" s="1"/>
      <c r="FA348" s="1"/>
      <c r="FB348" s="1"/>
      <c r="FC348" s="1"/>
      <c r="FD348" s="1"/>
      <c r="FE348" s="1"/>
      <c r="FF348" s="1"/>
      <c r="FG348" s="1"/>
      <c r="FH348" s="1"/>
      <c r="FI348" s="1"/>
      <c r="FJ348" s="1"/>
      <c r="FK348" s="1"/>
      <c r="FL348" s="1"/>
      <c r="FM348" s="1"/>
      <c r="FN348" s="1"/>
      <c r="FO348" s="1"/>
      <c r="FP348" s="1"/>
      <c r="FQ348" s="1"/>
      <c r="FR348" s="1"/>
      <c r="FS348" s="1"/>
      <c r="FT348" s="1"/>
      <c r="FU348" s="1"/>
      <c r="FV348" s="1"/>
      <c r="FW348" s="1"/>
      <c r="FX348" s="1"/>
      <c r="FY348" s="1"/>
      <c r="FZ348" s="1"/>
      <c r="GA348" s="1"/>
      <c r="GB348" s="1"/>
      <c r="GC348" s="1"/>
      <c r="GD348" s="1"/>
      <c r="GE348" s="1"/>
      <c r="GF348" s="1"/>
      <c r="GG348" s="1"/>
      <c r="GH348" s="1"/>
      <c r="GI348" s="1"/>
      <c r="GJ348" s="1"/>
      <c r="GK348" s="1"/>
      <c r="GL348" s="1"/>
      <c r="GM348" s="1"/>
      <c r="GN348" s="1"/>
      <c r="GO348" s="1"/>
      <c r="GP348" s="1"/>
      <c r="GQ348" s="1"/>
      <c r="GR348" s="1"/>
      <c r="GS348" s="1"/>
      <c r="GT348" s="1"/>
      <c r="GU348" s="1"/>
      <c r="GV348" s="1"/>
      <c r="GW348" s="1"/>
      <c r="GX348" s="1"/>
      <c r="GY348" s="1"/>
      <c r="GZ348" s="1"/>
      <c r="HA348" s="1"/>
      <c r="HB348" s="1"/>
      <c r="HC348" s="1"/>
      <c r="HD348" s="1"/>
      <c r="HE348" s="1"/>
      <c r="HF348" s="1"/>
      <c r="HG348" s="1"/>
      <c r="HH348" s="1"/>
      <c r="HI348" s="1"/>
      <c r="HJ348" s="1"/>
      <c r="HK348" s="1"/>
      <c r="HL348" s="1"/>
      <c r="HM348" s="1"/>
      <c r="HN348" s="1"/>
      <c r="HO348" s="1"/>
      <c r="HP348" s="1"/>
      <c r="HQ348" s="1"/>
      <c r="HR348" s="1"/>
      <c r="HS348" s="1"/>
      <c r="HT348" s="1"/>
      <c r="HU348" s="1"/>
      <c r="HV348" s="1"/>
      <c r="HW348" s="1"/>
      <c r="HX348" s="1"/>
      <c r="HY348" s="1"/>
      <c r="HZ348" s="1"/>
      <c r="IA348" s="1"/>
      <c r="IB348" s="1"/>
      <c r="IC348" s="1"/>
      <c r="ID348" s="1"/>
      <c r="IE348" s="1"/>
      <c r="IF348" s="1"/>
      <c r="IG348" s="1"/>
      <c r="IH348" s="1"/>
      <c r="II348" s="1"/>
      <c r="IJ348" s="1"/>
      <c r="IK348" s="1"/>
      <c r="IL348" s="1"/>
      <c r="IM348" s="1"/>
      <c r="IN348" s="1"/>
      <c r="IO348" s="1"/>
      <c r="IP348" s="1"/>
      <c r="IQ348" s="1"/>
    </row>
    <row r="349" s="3" customFormat="1" customHeight="1" spans="1:251">
      <c r="A349" s="22" t="s">
        <v>496</v>
      </c>
      <c r="B349" s="26" t="s">
        <v>497</v>
      </c>
      <c r="C349" s="44" t="s">
        <v>232</v>
      </c>
      <c r="D349" s="22" t="s">
        <v>33</v>
      </c>
      <c r="E349" s="22" t="s">
        <v>33</v>
      </c>
      <c r="F349" s="22" t="s">
        <v>33</v>
      </c>
      <c r="G349" s="64" t="s">
        <v>233</v>
      </c>
      <c r="H349" s="65"/>
      <c r="I349" s="112"/>
      <c r="J349" s="106">
        <v>120</v>
      </c>
      <c r="K349" s="106">
        <v>120</v>
      </c>
      <c r="L349" s="106">
        <v>120</v>
      </c>
      <c r="M349" s="106">
        <v>150</v>
      </c>
      <c r="N349" s="106">
        <v>150</v>
      </c>
      <c r="O349" s="106">
        <v>150</v>
      </c>
      <c r="P349" s="22">
        <v>150</v>
      </c>
      <c r="Q349" s="22">
        <v>150</v>
      </c>
      <c r="R349" s="22">
        <v>150</v>
      </c>
      <c r="S349" s="121">
        <v>30</v>
      </c>
      <c r="T349" s="121">
        <v>30</v>
      </c>
      <c r="U349" s="121">
        <v>30</v>
      </c>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c r="DO349" s="1"/>
      <c r="DP349" s="1"/>
      <c r="DQ349" s="1"/>
      <c r="DR349" s="1"/>
      <c r="DS349" s="1"/>
      <c r="DT349" s="1"/>
      <c r="DU349" s="1"/>
      <c r="DV349" s="1"/>
      <c r="DW349" s="1"/>
      <c r="DX349" s="1"/>
      <c r="DY349" s="1"/>
      <c r="DZ349" s="1"/>
      <c r="EA349" s="1"/>
      <c r="EB349" s="1"/>
      <c r="EC349" s="1"/>
      <c r="ED349" s="1"/>
      <c r="EE349" s="1"/>
      <c r="EF349" s="1"/>
      <c r="EG349" s="1"/>
      <c r="EH349" s="1"/>
      <c r="EI349" s="1"/>
      <c r="EJ349" s="1"/>
      <c r="EK349" s="1"/>
      <c r="EL349" s="1"/>
      <c r="EM349" s="1"/>
      <c r="EN349" s="1"/>
      <c r="EO349" s="1"/>
      <c r="EP349" s="1"/>
      <c r="EQ349" s="1"/>
      <c r="ER349" s="1"/>
      <c r="ES349" s="1"/>
      <c r="ET349" s="1"/>
      <c r="EU349" s="1"/>
      <c r="EV349" s="1"/>
      <c r="EW349" s="1"/>
      <c r="EX349" s="1"/>
      <c r="EY349" s="1"/>
      <c r="EZ349" s="1"/>
      <c r="FA349" s="1"/>
      <c r="FB349" s="1"/>
      <c r="FC349" s="1"/>
      <c r="FD349" s="1"/>
      <c r="FE349" s="1"/>
      <c r="FF349" s="1"/>
      <c r="FG349" s="1"/>
      <c r="FH349" s="1"/>
      <c r="FI349" s="1"/>
      <c r="FJ349" s="1"/>
      <c r="FK349" s="1"/>
      <c r="FL349" s="1"/>
      <c r="FM349" s="1"/>
      <c r="FN349" s="1"/>
      <c r="FO349" s="1"/>
      <c r="FP349" s="1"/>
      <c r="FQ349" s="1"/>
      <c r="FR349" s="1"/>
      <c r="FS349" s="1"/>
      <c r="FT349" s="1"/>
      <c r="FU349" s="1"/>
      <c r="FV349" s="1"/>
      <c r="FW349" s="1"/>
      <c r="FX349" s="1"/>
      <c r="FY349" s="1"/>
      <c r="FZ349" s="1"/>
      <c r="GA349" s="1"/>
      <c r="GB349" s="1"/>
      <c r="GC349" s="1"/>
      <c r="GD349" s="1"/>
      <c r="GE349" s="1"/>
      <c r="GF349" s="1"/>
      <c r="GG349" s="1"/>
      <c r="GH349" s="1"/>
      <c r="GI349" s="1"/>
      <c r="GJ349" s="1"/>
      <c r="GK349" s="1"/>
      <c r="GL349" s="1"/>
      <c r="GM349" s="1"/>
      <c r="GN349" s="1"/>
      <c r="GO349" s="1"/>
      <c r="GP349" s="1"/>
      <c r="GQ349" s="1"/>
      <c r="GR349" s="1"/>
      <c r="GS349" s="1"/>
      <c r="GT349" s="1"/>
      <c r="GU349" s="1"/>
      <c r="GV349" s="1"/>
      <c r="GW349" s="1"/>
      <c r="GX349" s="1"/>
      <c r="GY349" s="1"/>
      <c r="GZ349" s="1"/>
      <c r="HA349" s="1"/>
      <c r="HB349" s="1"/>
      <c r="HC349" s="1"/>
      <c r="HD349" s="1"/>
      <c r="HE349" s="1"/>
      <c r="HF349" s="1"/>
      <c r="HG349" s="1"/>
      <c r="HH349" s="1"/>
      <c r="HI349" s="1"/>
      <c r="HJ349" s="1"/>
      <c r="HK349" s="1"/>
      <c r="HL349" s="1"/>
      <c r="HM349" s="1"/>
      <c r="HN349" s="1"/>
      <c r="HO349" s="1"/>
      <c r="HP349" s="1"/>
      <c r="HQ349" s="1"/>
      <c r="HR349" s="1"/>
      <c r="HS349" s="1"/>
      <c r="HT349" s="1"/>
      <c r="HU349" s="1"/>
      <c r="HV349" s="1"/>
      <c r="HW349" s="1"/>
      <c r="HX349" s="1"/>
      <c r="HY349" s="1"/>
      <c r="HZ349" s="1"/>
      <c r="IA349" s="1"/>
      <c r="IB349" s="1"/>
      <c r="IC349" s="1"/>
      <c r="ID349" s="1"/>
      <c r="IE349" s="1"/>
      <c r="IF349" s="1"/>
      <c r="IG349" s="1"/>
      <c r="IH349" s="1"/>
      <c r="II349" s="1"/>
      <c r="IJ349" s="1"/>
      <c r="IK349" s="1"/>
      <c r="IL349" s="1"/>
      <c r="IM349" s="1"/>
      <c r="IN349" s="1"/>
      <c r="IO349" s="1"/>
      <c r="IP349" s="1"/>
      <c r="IQ349" s="1"/>
    </row>
    <row r="350" s="3" customFormat="1" customHeight="1" spans="1:251">
      <c r="A350" s="25" t="s">
        <v>408</v>
      </c>
      <c r="B350" s="29" t="s">
        <v>150</v>
      </c>
      <c r="C350" s="27" t="s">
        <v>151</v>
      </c>
      <c r="D350" s="22" t="s">
        <v>33</v>
      </c>
      <c r="E350" s="22" t="s">
        <v>33</v>
      </c>
      <c r="F350" s="22" t="s">
        <v>33</v>
      </c>
      <c r="G350" s="66" t="s">
        <v>409</v>
      </c>
      <c r="H350" s="66"/>
      <c r="I350" s="66"/>
      <c r="J350" s="106">
        <v>70</v>
      </c>
      <c r="K350" s="106">
        <v>70</v>
      </c>
      <c r="L350" s="106">
        <v>70</v>
      </c>
      <c r="M350" s="106">
        <v>70</v>
      </c>
      <c r="N350" s="106">
        <v>70</v>
      </c>
      <c r="O350" s="106">
        <v>70</v>
      </c>
      <c r="P350" s="96">
        <v>80</v>
      </c>
      <c r="Q350" s="96">
        <v>80</v>
      </c>
      <c r="R350" s="96">
        <v>80</v>
      </c>
      <c r="S350" s="119"/>
      <c r="T350" s="119"/>
      <c r="U350" s="119"/>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c r="DX350" s="1"/>
      <c r="DY350" s="1"/>
      <c r="DZ350" s="1"/>
      <c r="EA350" s="1"/>
      <c r="EB350" s="1"/>
      <c r="EC350" s="1"/>
      <c r="ED350" s="1"/>
      <c r="EE350" s="1"/>
      <c r="EF350" s="1"/>
      <c r="EG350" s="1"/>
      <c r="EH350" s="1"/>
      <c r="EI350" s="1"/>
      <c r="EJ350" s="1"/>
      <c r="EK350" s="1"/>
      <c r="EL350" s="1"/>
      <c r="EM350" s="1"/>
      <c r="EN350" s="1"/>
      <c r="EO350" s="1"/>
      <c r="EP350" s="1"/>
      <c r="EQ350" s="1"/>
      <c r="ER350" s="1"/>
      <c r="ES350" s="1"/>
      <c r="ET350" s="1"/>
      <c r="EU350" s="1"/>
      <c r="EV350" s="1"/>
      <c r="EW350" s="1"/>
      <c r="EX350" s="1"/>
      <c r="EY350" s="1"/>
      <c r="EZ350" s="1"/>
      <c r="FA350" s="1"/>
      <c r="FB350" s="1"/>
      <c r="FC350" s="1"/>
      <c r="FD350" s="1"/>
      <c r="FE350" s="1"/>
      <c r="FF350" s="1"/>
      <c r="FG350" s="1"/>
      <c r="FH350" s="1"/>
      <c r="FI350" s="1"/>
      <c r="FJ350" s="1"/>
      <c r="FK350" s="1"/>
      <c r="FL350" s="1"/>
      <c r="FM350" s="1"/>
      <c r="FN350" s="1"/>
      <c r="FO350" s="1"/>
      <c r="FP350" s="1"/>
      <c r="FQ350" s="1"/>
      <c r="FR350" s="1"/>
      <c r="FS350" s="1"/>
      <c r="FT350" s="1"/>
      <c r="FU350" s="1"/>
      <c r="FV350" s="1"/>
      <c r="FW350" s="1"/>
      <c r="FX350" s="1"/>
      <c r="FY350" s="1"/>
      <c r="FZ350" s="1"/>
      <c r="GA350" s="1"/>
      <c r="GB350" s="1"/>
      <c r="GC350" s="1"/>
      <c r="GD350" s="1"/>
      <c r="GE350" s="1"/>
      <c r="GF350" s="1"/>
      <c r="GG350" s="1"/>
      <c r="GH350" s="1"/>
      <c r="GI350" s="1"/>
      <c r="GJ350" s="1"/>
      <c r="GK350" s="1"/>
      <c r="GL350" s="1"/>
      <c r="GM350" s="1"/>
      <c r="GN350" s="1"/>
      <c r="GO350" s="1"/>
      <c r="GP350" s="1"/>
      <c r="GQ350" s="1"/>
      <c r="GR350" s="1"/>
      <c r="GS350" s="1"/>
      <c r="GT350" s="1"/>
      <c r="GU350" s="1"/>
      <c r="GV350" s="1"/>
      <c r="GW350" s="1"/>
      <c r="GX350" s="1"/>
      <c r="GY350" s="1"/>
      <c r="GZ350" s="1"/>
      <c r="HA350" s="1"/>
      <c r="HB350" s="1"/>
      <c r="HC350" s="1"/>
      <c r="HD350" s="1"/>
      <c r="HE350" s="1"/>
      <c r="HF350" s="1"/>
      <c r="HG350" s="1"/>
      <c r="HH350" s="1"/>
      <c r="HI350" s="1"/>
      <c r="HJ350" s="1"/>
      <c r="HK350" s="1"/>
      <c r="HL350" s="1"/>
      <c r="HM350" s="1"/>
      <c r="HN350" s="1"/>
      <c r="HO350" s="1"/>
      <c r="HP350" s="1"/>
      <c r="HQ350" s="1"/>
      <c r="HR350" s="1"/>
      <c r="HS350" s="1"/>
      <c r="HT350" s="1"/>
      <c r="HU350" s="1"/>
      <c r="HV350" s="1"/>
      <c r="HW350" s="1"/>
      <c r="HX350" s="1"/>
      <c r="HY350" s="1"/>
      <c r="HZ350" s="1"/>
      <c r="IA350" s="1"/>
      <c r="IB350" s="1"/>
      <c r="IC350" s="1"/>
      <c r="ID350" s="1"/>
      <c r="IE350" s="1"/>
      <c r="IF350" s="1"/>
      <c r="IG350" s="1"/>
      <c r="IH350" s="1"/>
      <c r="II350" s="1"/>
      <c r="IJ350" s="1"/>
      <c r="IK350" s="1"/>
      <c r="IL350" s="1"/>
      <c r="IM350" s="1"/>
      <c r="IN350" s="1"/>
      <c r="IO350" s="1"/>
      <c r="IP350" s="1"/>
      <c r="IQ350" s="1"/>
    </row>
    <row r="351" s="3" customFormat="1" customHeight="1" spans="1:251">
      <c r="A351" s="19" t="s">
        <v>410</v>
      </c>
      <c r="B351" s="30"/>
      <c r="C351" s="32" t="s">
        <v>153</v>
      </c>
      <c r="D351" s="22" t="s">
        <v>33</v>
      </c>
      <c r="E351" s="22" t="s">
        <v>33</v>
      </c>
      <c r="F351" s="22" t="s">
        <v>33</v>
      </c>
      <c r="G351" s="66" t="s">
        <v>154</v>
      </c>
      <c r="H351" s="66"/>
      <c r="I351" s="66"/>
      <c r="J351" s="97">
        <v>60</v>
      </c>
      <c r="K351" s="97">
        <v>60</v>
      </c>
      <c r="L351" s="97">
        <v>60</v>
      </c>
      <c r="M351" s="106">
        <v>70</v>
      </c>
      <c r="N351" s="106">
        <v>70</v>
      </c>
      <c r="O351" s="106">
        <v>70</v>
      </c>
      <c r="P351" s="96">
        <v>80</v>
      </c>
      <c r="Q351" s="96">
        <v>80</v>
      </c>
      <c r="R351" s="96">
        <v>80</v>
      </c>
      <c r="S351" s="119"/>
      <c r="T351" s="119"/>
      <c r="U351" s="119"/>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c r="DO351" s="1"/>
      <c r="DP351" s="1"/>
      <c r="DQ351" s="1"/>
      <c r="DR351" s="1"/>
      <c r="DS351" s="1"/>
      <c r="DT351" s="1"/>
      <c r="DU351" s="1"/>
      <c r="DV351" s="1"/>
      <c r="DW351" s="1"/>
      <c r="DX351" s="1"/>
      <c r="DY351" s="1"/>
      <c r="DZ351" s="1"/>
      <c r="EA351" s="1"/>
      <c r="EB351" s="1"/>
      <c r="EC351" s="1"/>
      <c r="ED351" s="1"/>
      <c r="EE351" s="1"/>
      <c r="EF351" s="1"/>
      <c r="EG351" s="1"/>
      <c r="EH351" s="1"/>
      <c r="EI351" s="1"/>
      <c r="EJ351" s="1"/>
      <c r="EK351" s="1"/>
      <c r="EL351" s="1"/>
      <c r="EM351" s="1"/>
      <c r="EN351" s="1"/>
      <c r="EO351" s="1"/>
      <c r="EP351" s="1"/>
      <c r="EQ351" s="1"/>
      <c r="ER351" s="1"/>
      <c r="ES351" s="1"/>
      <c r="ET351" s="1"/>
      <c r="EU351" s="1"/>
      <c r="EV351" s="1"/>
      <c r="EW351" s="1"/>
      <c r="EX351" s="1"/>
      <c r="EY351" s="1"/>
      <c r="EZ351" s="1"/>
      <c r="FA351" s="1"/>
      <c r="FB351" s="1"/>
      <c r="FC351" s="1"/>
      <c r="FD351" s="1"/>
      <c r="FE351" s="1"/>
      <c r="FF351" s="1"/>
      <c r="FG351" s="1"/>
      <c r="FH351" s="1"/>
      <c r="FI351" s="1"/>
      <c r="FJ351" s="1"/>
      <c r="FK351" s="1"/>
      <c r="FL351" s="1"/>
      <c r="FM351" s="1"/>
      <c r="FN351" s="1"/>
      <c r="FO351" s="1"/>
      <c r="FP351" s="1"/>
      <c r="FQ351" s="1"/>
      <c r="FR351" s="1"/>
      <c r="FS351" s="1"/>
      <c r="FT351" s="1"/>
      <c r="FU351" s="1"/>
      <c r="FV351" s="1"/>
      <c r="FW351" s="1"/>
      <c r="FX351" s="1"/>
      <c r="FY351" s="1"/>
      <c r="FZ351" s="1"/>
      <c r="GA351" s="1"/>
      <c r="GB351" s="1"/>
      <c r="GC351" s="1"/>
      <c r="GD351" s="1"/>
      <c r="GE351" s="1"/>
      <c r="GF351" s="1"/>
      <c r="GG351" s="1"/>
      <c r="GH351" s="1"/>
      <c r="GI351" s="1"/>
      <c r="GJ351" s="1"/>
      <c r="GK351" s="1"/>
      <c r="GL351" s="1"/>
      <c r="GM351" s="1"/>
      <c r="GN351" s="1"/>
      <c r="GO351" s="1"/>
      <c r="GP351" s="1"/>
      <c r="GQ351" s="1"/>
      <c r="GR351" s="1"/>
      <c r="GS351" s="1"/>
      <c r="GT351" s="1"/>
      <c r="GU351" s="1"/>
      <c r="GV351" s="1"/>
      <c r="GW351" s="1"/>
      <c r="GX351" s="1"/>
      <c r="GY351" s="1"/>
      <c r="GZ351" s="1"/>
      <c r="HA351" s="1"/>
      <c r="HB351" s="1"/>
      <c r="HC351" s="1"/>
      <c r="HD351" s="1"/>
      <c r="HE351" s="1"/>
      <c r="HF351" s="1"/>
      <c r="HG351" s="1"/>
      <c r="HH351" s="1"/>
      <c r="HI351" s="1"/>
      <c r="HJ351" s="1"/>
      <c r="HK351" s="1"/>
      <c r="HL351" s="1"/>
      <c r="HM351" s="1"/>
      <c r="HN351" s="1"/>
      <c r="HO351" s="1"/>
      <c r="HP351" s="1"/>
      <c r="HQ351" s="1"/>
      <c r="HR351" s="1"/>
      <c r="HS351" s="1"/>
      <c r="HT351" s="1"/>
      <c r="HU351" s="1"/>
      <c r="HV351" s="1"/>
      <c r="HW351" s="1"/>
      <c r="HX351" s="1"/>
      <c r="HY351" s="1"/>
      <c r="HZ351" s="1"/>
      <c r="IA351" s="1"/>
      <c r="IB351" s="1"/>
      <c r="IC351" s="1"/>
      <c r="ID351" s="1"/>
      <c r="IE351" s="1"/>
      <c r="IF351" s="1"/>
      <c r="IG351" s="1"/>
      <c r="IH351" s="1"/>
      <c r="II351" s="1"/>
      <c r="IJ351" s="1"/>
      <c r="IK351" s="1"/>
      <c r="IL351" s="1"/>
      <c r="IM351" s="1"/>
      <c r="IN351" s="1"/>
      <c r="IO351" s="1"/>
      <c r="IP351" s="1"/>
      <c r="IQ351" s="1"/>
    </row>
    <row r="352" s="3" customFormat="1" customHeight="1" spans="1:251">
      <c r="A352" s="25" t="s">
        <v>411</v>
      </c>
      <c r="B352" s="30"/>
      <c r="C352" s="32" t="s">
        <v>155</v>
      </c>
      <c r="D352" s="22" t="s">
        <v>33</v>
      </c>
      <c r="E352" s="22"/>
      <c r="F352" s="22"/>
      <c r="G352" s="66" t="s">
        <v>156</v>
      </c>
      <c r="H352" s="66"/>
      <c r="I352" s="66"/>
      <c r="J352" s="94">
        <v>60</v>
      </c>
      <c r="K352" s="106"/>
      <c r="L352" s="106"/>
      <c r="M352" s="94">
        <v>60</v>
      </c>
      <c r="N352" s="106"/>
      <c r="O352" s="106"/>
      <c r="P352" s="96">
        <v>60</v>
      </c>
      <c r="Q352" s="96"/>
      <c r="R352" s="96"/>
      <c r="S352" s="119"/>
      <c r="T352" s="119"/>
      <c r="U352" s="119"/>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c r="DI352" s="1"/>
      <c r="DJ352" s="1"/>
      <c r="DK352" s="1"/>
      <c r="DL352" s="1"/>
      <c r="DM352" s="1"/>
      <c r="DN352" s="1"/>
      <c r="DO352" s="1"/>
      <c r="DP352" s="1"/>
      <c r="DQ352" s="1"/>
      <c r="DR352" s="1"/>
      <c r="DS352" s="1"/>
      <c r="DT352" s="1"/>
      <c r="DU352" s="1"/>
      <c r="DV352" s="1"/>
      <c r="DW352" s="1"/>
      <c r="DX352" s="1"/>
      <c r="DY352" s="1"/>
      <c r="DZ352" s="1"/>
      <c r="EA352" s="1"/>
      <c r="EB352" s="1"/>
      <c r="EC352" s="1"/>
      <c r="ED352" s="1"/>
      <c r="EE352" s="1"/>
      <c r="EF352" s="1"/>
      <c r="EG352" s="1"/>
      <c r="EH352" s="1"/>
      <c r="EI352" s="1"/>
      <c r="EJ352" s="1"/>
      <c r="EK352" s="1"/>
      <c r="EL352" s="1"/>
      <c r="EM352" s="1"/>
      <c r="EN352" s="1"/>
      <c r="EO352" s="1"/>
      <c r="EP352" s="1"/>
      <c r="EQ352" s="1"/>
      <c r="ER352" s="1"/>
      <c r="ES352" s="1"/>
      <c r="ET352" s="1"/>
      <c r="EU352" s="1"/>
      <c r="EV352" s="1"/>
      <c r="EW352" s="1"/>
      <c r="EX352" s="1"/>
      <c r="EY352" s="1"/>
      <c r="EZ352" s="1"/>
      <c r="FA352" s="1"/>
      <c r="FB352" s="1"/>
      <c r="FC352" s="1"/>
      <c r="FD352" s="1"/>
      <c r="FE352" s="1"/>
      <c r="FF352" s="1"/>
      <c r="FG352" s="1"/>
      <c r="FH352" s="1"/>
      <c r="FI352" s="1"/>
      <c r="FJ352" s="1"/>
      <c r="FK352" s="1"/>
      <c r="FL352" s="1"/>
      <c r="FM352" s="1"/>
      <c r="FN352" s="1"/>
      <c r="FO352" s="1"/>
      <c r="FP352" s="1"/>
      <c r="FQ352" s="1"/>
      <c r="FR352" s="1"/>
      <c r="FS352" s="1"/>
      <c r="FT352" s="1"/>
      <c r="FU352" s="1"/>
      <c r="FV352" s="1"/>
      <c r="FW352" s="1"/>
      <c r="FX352" s="1"/>
      <c r="FY352" s="1"/>
      <c r="FZ352" s="1"/>
      <c r="GA352" s="1"/>
      <c r="GB352" s="1"/>
      <c r="GC352" s="1"/>
      <c r="GD352" s="1"/>
      <c r="GE352" s="1"/>
      <c r="GF352" s="1"/>
      <c r="GG352" s="1"/>
      <c r="GH352" s="1"/>
      <c r="GI352" s="1"/>
      <c r="GJ352" s="1"/>
      <c r="GK352" s="1"/>
      <c r="GL352" s="1"/>
      <c r="GM352" s="1"/>
      <c r="GN352" s="1"/>
      <c r="GO352" s="1"/>
      <c r="GP352" s="1"/>
      <c r="GQ352" s="1"/>
      <c r="GR352" s="1"/>
      <c r="GS352" s="1"/>
      <c r="GT352" s="1"/>
      <c r="GU352" s="1"/>
      <c r="GV352" s="1"/>
      <c r="GW352" s="1"/>
      <c r="GX352" s="1"/>
      <c r="GY352" s="1"/>
      <c r="GZ352" s="1"/>
      <c r="HA352" s="1"/>
      <c r="HB352" s="1"/>
      <c r="HC352" s="1"/>
      <c r="HD352" s="1"/>
      <c r="HE352" s="1"/>
      <c r="HF352" s="1"/>
      <c r="HG352" s="1"/>
      <c r="HH352" s="1"/>
      <c r="HI352" s="1"/>
      <c r="HJ352" s="1"/>
      <c r="HK352" s="1"/>
      <c r="HL352" s="1"/>
      <c r="HM352" s="1"/>
      <c r="HN352" s="1"/>
      <c r="HO352" s="1"/>
      <c r="HP352" s="1"/>
      <c r="HQ352" s="1"/>
      <c r="HR352" s="1"/>
      <c r="HS352" s="1"/>
      <c r="HT352" s="1"/>
      <c r="HU352" s="1"/>
      <c r="HV352" s="1"/>
      <c r="HW352" s="1"/>
      <c r="HX352" s="1"/>
      <c r="HY352" s="1"/>
      <c r="HZ352" s="1"/>
      <c r="IA352" s="1"/>
      <c r="IB352" s="1"/>
      <c r="IC352" s="1"/>
      <c r="ID352" s="1"/>
      <c r="IE352" s="1"/>
      <c r="IF352" s="1"/>
      <c r="IG352" s="1"/>
      <c r="IH352" s="1"/>
      <c r="II352" s="1"/>
      <c r="IJ352" s="1"/>
      <c r="IK352" s="1"/>
      <c r="IL352" s="1"/>
      <c r="IM352" s="1"/>
      <c r="IN352" s="1"/>
      <c r="IO352" s="1"/>
      <c r="IP352" s="1"/>
      <c r="IQ352" s="1"/>
    </row>
    <row r="353" s="3" customFormat="1" customHeight="1" spans="1:251">
      <c r="A353" s="25" t="s">
        <v>412</v>
      </c>
      <c r="B353" s="30"/>
      <c r="C353" s="32" t="s">
        <v>157</v>
      </c>
      <c r="D353" s="27"/>
      <c r="E353" s="22" t="s">
        <v>33</v>
      </c>
      <c r="F353" s="22" t="s">
        <v>33</v>
      </c>
      <c r="G353" s="66" t="s">
        <v>413</v>
      </c>
      <c r="H353" s="66"/>
      <c r="I353" s="66"/>
      <c r="J353" s="106"/>
      <c r="K353" s="97">
        <v>80</v>
      </c>
      <c r="L353" s="97">
        <v>80</v>
      </c>
      <c r="M353" s="106"/>
      <c r="N353" s="97">
        <v>80</v>
      </c>
      <c r="O353" s="97">
        <v>80</v>
      </c>
      <c r="P353" s="96"/>
      <c r="Q353" s="96">
        <v>100</v>
      </c>
      <c r="R353" s="96">
        <v>100</v>
      </c>
      <c r="S353" s="119"/>
      <c r="T353" s="119"/>
      <c r="U353" s="119"/>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c r="DX353" s="1"/>
      <c r="DY353" s="1"/>
      <c r="DZ353" s="1"/>
      <c r="EA353" s="1"/>
      <c r="EB353" s="1"/>
      <c r="EC353" s="1"/>
      <c r="ED353" s="1"/>
      <c r="EE353" s="1"/>
      <c r="EF353" s="1"/>
      <c r="EG353" s="1"/>
      <c r="EH353" s="1"/>
      <c r="EI353" s="1"/>
      <c r="EJ353" s="1"/>
      <c r="EK353" s="1"/>
      <c r="EL353" s="1"/>
      <c r="EM353" s="1"/>
      <c r="EN353" s="1"/>
      <c r="EO353" s="1"/>
      <c r="EP353" s="1"/>
      <c r="EQ353" s="1"/>
      <c r="ER353" s="1"/>
      <c r="ES353" s="1"/>
      <c r="ET353" s="1"/>
      <c r="EU353" s="1"/>
      <c r="EV353" s="1"/>
      <c r="EW353" s="1"/>
      <c r="EX353" s="1"/>
      <c r="EY353" s="1"/>
      <c r="EZ353" s="1"/>
      <c r="FA353" s="1"/>
      <c r="FB353" s="1"/>
      <c r="FC353" s="1"/>
      <c r="FD353" s="1"/>
      <c r="FE353" s="1"/>
      <c r="FF353" s="1"/>
      <c r="FG353" s="1"/>
      <c r="FH353" s="1"/>
      <c r="FI353" s="1"/>
      <c r="FJ353" s="1"/>
      <c r="FK353" s="1"/>
      <c r="FL353" s="1"/>
      <c r="FM353" s="1"/>
      <c r="FN353" s="1"/>
      <c r="FO353" s="1"/>
      <c r="FP353" s="1"/>
      <c r="FQ353" s="1"/>
      <c r="FR353" s="1"/>
      <c r="FS353" s="1"/>
      <c r="FT353" s="1"/>
      <c r="FU353" s="1"/>
      <c r="FV353" s="1"/>
      <c r="FW353" s="1"/>
      <c r="FX353" s="1"/>
      <c r="FY353" s="1"/>
      <c r="FZ353" s="1"/>
      <c r="GA353" s="1"/>
      <c r="GB353" s="1"/>
      <c r="GC353" s="1"/>
      <c r="GD353" s="1"/>
      <c r="GE353" s="1"/>
      <c r="GF353" s="1"/>
      <c r="GG353" s="1"/>
      <c r="GH353" s="1"/>
      <c r="GI353" s="1"/>
      <c r="GJ353" s="1"/>
      <c r="GK353" s="1"/>
      <c r="GL353" s="1"/>
      <c r="GM353" s="1"/>
      <c r="GN353" s="1"/>
      <c r="GO353" s="1"/>
      <c r="GP353" s="1"/>
      <c r="GQ353" s="1"/>
      <c r="GR353" s="1"/>
      <c r="GS353" s="1"/>
      <c r="GT353" s="1"/>
      <c r="GU353" s="1"/>
      <c r="GV353" s="1"/>
      <c r="GW353" s="1"/>
      <c r="GX353" s="1"/>
      <c r="GY353" s="1"/>
      <c r="GZ353" s="1"/>
      <c r="HA353" s="1"/>
      <c r="HB353" s="1"/>
      <c r="HC353" s="1"/>
      <c r="HD353" s="1"/>
      <c r="HE353" s="1"/>
      <c r="HF353" s="1"/>
      <c r="HG353" s="1"/>
      <c r="HH353" s="1"/>
      <c r="HI353" s="1"/>
      <c r="HJ353" s="1"/>
      <c r="HK353" s="1"/>
      <c r="HL353" s="1"/>
      <c r="HM353" s="1"/>
      <c r="HN353" s="1"/>
      <c r="HO353" s="1"/>
      <c r="HP353" s="1"/>
      <c r="HQ353" s="1"/>
      <c r="HR353" s="1"/>
      <c r="HS353" s="1"/>
      <c r="HT353" s="1"/>
      <c r="HU353" s="1"/>
      <c r="HV353" s="1"/>
      <c r="HW353" s="1"/>
      <c r="HX353" s="1"/>
      <c r="HY353" s="1"/>
      <c r="HZ353" s="1"/>
      <c r="IA353" s="1"/>
      <c r="IB353" s="1"/>
      <c r="IC353" s="1"/>
      <c r="ID353" s="1"/>
      <c r="IE353" s="1"/>
      <c r="IF353" s="1"/>
      <c r="IG353" s="1"/>
      <c r="IH353" s="1"/>
      <c r="II353" s="1"/>
      <c r="IJ353" s="1"/>
      <c r="IK353" s="1"/>
      <c r="IL353" s="1"/>
      <c r="IM353" s="1"/>
      <c r="IN353" s="1"/>
      <c r="IO353" s="1"/>
      <c r="IP353" s="1"/>
      <c r="IQ353" s="1"/>
    </row>
    <row r="354" s="3" customFormat="1" customHeight="1" spans="1:251">
      <c r="A354" s="25" t="s">
        <v>414</v>
      </c>
      <c r="B354" s="30"/>
      <c r="C354" s="32" t="s">
        <v>159</v>
      </c>
      <c r="D354" s="27"/>
      <c r="E354" s="22" t="s">
        <v>33</v>
      </c>
      <c r="F354" s="22"/>
      <c r="G354" s="66" t="s">
        <v>415</v>
      </c>
      <c r="H354" s="66"/>
      <c r="I354" s="66"/>
      <c r="J354" s="106"/>
      <c r="K354" s="97">
        <v>60</v>
      </c>
      <c r="L354" s="98"/>
      <c r="M354" s="106"/>
      <c r="N354" s="97">
        <v>80</v>
      </c>
      <c r="O354" s="97"/>
      <c r="P354" s="96"/>
      <c r="Q354" s="96">
        <v>80</v>
      </c>
      <c r="R354" s="96"/>
      <c r="S354" s="119"/>
      <c r="T354" s="119"/>
      <c r="U354" s="119"/>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c r="DO354" s="1"/>
      <c r="DP354" s="1"/>
      <c r="DQ354" s="1"/>
      <c r="DR354" s="1"/>
      <c r="DS354" s="1"/>
      <c r="DT354" s="1"/>
      <c r="DU354" s="1"/>
      <c r="DV354" s="1"/>
      <c r="DW354" s="1"/>
      <c r="DX354" s="1"/>
      <c r="DY354" s="1"/>
      <c r="DZ354" s="1"/>
      <c r="EA354" s="1"/>
      <c r="EB354" s="1"/>
      <c r="EC354" s="1"/>
      <c r="ED354" s="1"/>
      <c r="EE354" s="1"/>
      <c r="EF354" s="1"/>
      <c r="EG354" s="1"/>
      <c r="EH354" s="1"/>
      <c r="EI354" s="1"/>
      <c r="EJ354" s="1"/>
      <c r="EK354" s="1"/>
      <c r="EL354" s="1"/>
      <c r="EM354" s="1"/>
      <c r="EN354" s="1"/>
      <c r="EO354" s="1"/>
      <c r="EP354" s="1"/>
      <c r="EQ354" s="1"/>
      <c r="ER354" s="1"/>
      <c r="ES354" s="1"/>
      <c r="ET354" s="1"/>
      <c r="EU354" s="1"/>
      <c r="EV354" s="1"/>
      <c r="EW354" s="1"/>
      <c r="EX354" s="1"/>
      <c r="EY354" s="1"/>
      <c r="EZ354" s="1"/>
      <c r="FA354" s="1"/>
      <c r="FB354" s="1"/>
      <c r="FC354" s="1"/>
      <c r="FD354" s="1"/>
      <c r="FE354" s="1"/>
      <c r="FF354" s="1"/>
      <c r="FG354" s="1"/>
      <c r="FH354" s="1"/>
      <c r="FI354" s="1"/>
      <c r="FJ354" s="1"/>
      <c r="FK354" s="1"/>
      <c r="FL354" s="1"/>
      <c r="FM354" s="1"/>
      <c r="FN354" s="1"/>
      <c r="FO354" s="1"/>
      <c r="FP354" s="1"/>
      <c r="FQ354" s="1"/>
      <c r="FR354" s="1"/>
      <c r="FS354" s="1"/>
      <c r="FT354" s="1"/>
      <c r="FU354" s="1"/>
      <c r="FV354" s="1"/>
      <c r="FW354" s="1"/>
      <c r="FX354" s="1"/>
      <c r="FY354" s="1"/>
      <c r="FZ354" s="1"/>
      <c r="GA354" s="1"/>
      <c r="GB354" s="1"/>
      <c r="GC354" s="1"/>
      <c r="GD354" s="1"/>
      <c r="GE354" s="1"/>
      <c r="GF354" s="1"/>
      <c r="GG354" s="1"/>
      <c r="GH354" s="1"/>
      <c r="GI354" s="1"/>
      <c r="GJ354" s="1"/>
      <c r="GK354" s="1"/>
      <c r="GL354" s="1"/>
      <c r="GM354" s="1"/>
      <c r="GN354" s="1"/>
      <c r="GO354" s="1"/>
      <c r="GP354" s="1"/>
      <c r="GQ354" s="1"/>
      <c r="GR354" s="1"/>
      <c r="GS354" s="1"/>
      <c r="GT354" s="1"/>
      <c r="GU354" s="1"/>
      <c r="GV354" s="1"/>
      <c r="GW354" s="1"/>
      <c r="GX354" s="1"/>
      <c r="GY354" s="1"/>
      <c r="GZ354" s="1"/>
      <c r="HA354" s="1"/>
      <c r="HB354" s="1"/>
      <c r="HC354" s="1"/>
      <c r="HD354" s="1"/>
      <c r="HE354" s="1"/>
      <c r="HF354" s="1"/>
      <c r="HG354" s="1"/>
      <c r="HH354" s="1"/>
      <c r="HI354" s="1"/>
      <c r="HJ354" s="1"/>
      <c r="HK354" s="1"/>
      <c r="HL354" s="1"/>
      <c r="HM354" s="1"/>
      <c r="HN354" s="1"/>
      <c r="HO354" s="1"/>
      <c r="HP354" s="1"/>
      <c r="HQ354" s="1"/>
      <c r="HR354" s="1"/>
      <c r="HS354" s="1"/>
      <c r="HT354" s="1"/>
      <c r="HU354" s="1"/>
      <c r="HV354" s="1"/>
      <c r="HW354" s="1"/>
      <c r="HX354" s="1"/>
      <c r="HY354" s="1"/>
      <c r="HZ354" s="1"/>
      <c r="IA354" s="1"/>
      <c r="IB354" s="1"/>
      <c r="IC354" s="1"/>
      <c r="ID354" s="1"/>
      <c r="IE354" s="1"/>
      <c r="IF354" s="1"/>
      <c r="IG354" s="1"/>
      <c r="IH354" s="1"/>
      <c r="II354" s="1"/>
      <c r="IJ354" s="1"/>
      <c r="IK354" s="1"/>
      <c r="IL354" s="1"/>
      <c r="IM354" s="1"/>
      <c r="IN354" s="1"/>
      <c r="IO354" s="1"/>
      <c r="IP354" s="1"/>
      <c r="IQ354" s="1"/>
    </row>
    <row r="355" s="3" customFormat="1" customHeight="1" spans="1:251">
      <c r="A355" s="25" t="s">
        <v>416</v>
      </c>
      <c r="B355" s="30"/>
      <c r="C355" s="34" t="s">
        <v>161</v>
      </c>
      <c r="D355" s="27"/>
      <c r="E355" s="27"/>
      <c r="F355" s="22" t="s">
        <v>33</v>
      </c>
      <c r="G355" s="66" t="s">
        <v>415</v>
      </c>
      <c r="H355" s="66"/>
      <c r="I355" s="66"/>
      <c r="J355" s="106"/>
      <c r="K355" s="106"/>
      <c r="L355" s="98">
        <v>60</v>
      </c>
      <c r="M355" s="106"/>
      <c r="N355" s="106"/>
      <c r="O355" s="97">
        <v>80</v>
      </c>
      <c r="P355" s="96"/>
      <c r="Q355" s="96"/>
      <c r="R355" s="96">
        <v>80</v>
      </c>
      <c r="S355" s="119"/>
      <c r="T355" s="119"/>
      <c r="U355" s="119"/>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c r="DS355" s="1"/>
      <c r="DT355" s="1"/>
      <c r="DU355" s="1"/>
      <c r="DV355" s="1"/>
      <c r="DW355" s="1"/>
      <c r="DX355" s="1"/>
      <c r="DY355" s="1"/>
      <c r="DZ355" s="1"/>
      <c r="EA355" s="1"/>
      <c r="EB355" s="1"/>
      <c r="EC355" s="1"/>
      <c r="ED355" s="1"/>
      <c r="EE355" s="1"/>
      <c r="EF355" s="1"/>
      <c r="EG355" s="1"/>
      <c r="EH355" s="1"/>
      <c r="EI355" s="1"/>
      <c r="EJ355" s="1"/>
      <c r="EK355" s="1"/>
      <c r="EL355" s="1"/>
      <c r="EM355" s="1"/>
      <c r="EN355" s="1"/>
      <c r="EO355" s="1"/>
      <c r="EP355" s="1"/>
      <c r="EQ355" s="1"/>
      <c r="ER355" s="1"/>
      <c r="ES355" s="1"/>
      <c r="ET355" s="1"/>
      <c r="EU355" s="1"/>
      <c r="EV355" s="1"/>
      <c r="EW355" s="1"/>
      <c r="EX355" s="1"/>
      <c r="EY355" s="1"/>
      <c r="EZ355" s="1"/>
      <c r="FA355" s="1"/>
      <c r="FB355" s="1"/>
      <c r="FC355" s="1"/>
      <c r="FD355" s="1"/>
      <c r="FE355" s="1"/>
      <c r="FF355" s="1"/>
      <c r="FG355" s="1"/>
      <c r="FH355" s="1"/>
      <c r="FI355" s="1"/>
      <c r="FJ355" s="1"/>
      <c r="FK355" s="1"/>
      <c r="FL355" s="1"/>
      <c r="FM355" s="1"/>
      <c r="FN355" s="1"/>
      <c r="FO355" s="1"/>
      <c r="FP355" s="1"/>
      <c r="FQ355" s="1"/>
      <c r="FR355" s="1"/>
      <c r="FS355" s="1"/>
      <c r="FT355" s="1"/>
      <c r="FU355" s="1"/>
      <c r="FV355" s="1"/>
      <c r="FW355" s="1"/>
      <c r="FX355" s="1"/>
      <c r="FY355" s="1"/>
      <c r="FZ355" s="1"/>
      <c r="GA355" s="1"/>
      <c r="GB355" s="1"/>
      <c r="GC355" s="1"/>
      <c r="GD355" s="1"/>
      <c r="GE355" s="1"/>
      <c r="GF355" s="1"/>
      <c r="GG355" s="1"/>
      <c r="GH355" s="1"/>
      <c r="GI355" s="1"/>
      <c r="GJ355" s="1"/>
      <c r="GK355" s="1"/>
      <c r="GL355" s="1"/>
      <c r="GM355" s="1"/>
      <c r="GN355" s="1"/>
      <c r="GO355" s="1"/>
      <c r="GP355" s="1"/>
      <c r="GQ355" s="1"/>
      <c r="GR355" s="1"/>
      <c r="GS355" s="1"/>
      <c r="GT355" s="1"/>
      <c r="GU355" s="1"/>
      <c r="GV355" s="1"/>
      <c r="GW355" s="1"/>
      <c r="GX355" s="1"/>
      <c r="GY355" s="1"/>
      <c r="GZ355" s="1"/>
      <c r="HA355" s="1"/>
      <c r="HB355" s="1"/>
      <c r="HC355" s="1"/>
      <c r="HD355" s="1"/>
      <c r="HE355" s="1"/>
      <c r="HF355" s="1"/>
      <c r="HG355" s="1"/>
      <c r="HH355" s="1"/>
      <c r="HI355" s="1"/>
      <c r="HJ355" s="1"/>
      <c r="HK355" s="1"/>
      <c r="HL355" s="1"/>
      <c r="HM355" s="1"/>
      <c r="HN355" s="1"/>
      <c r="HO355" s="1"/>
      <c r="HP355" s="1"/>
      <c r="HQ355" s="1"/>
      <c r="HR355" s="1"/>
      <c r="HS355" s="1"/>
      <c r="HT355" s="1"/>
      <c r="HU355" s="1"/>
      <c r="HV355" s="1"/>
      <c r="HW355" s="1"/>
      <c r="HX355" s="1"/>
      <c r="HY355" s="1"/>
      <c r="HZ355" s="1"/>
      <c r="IA355" s="1"/>
      <c r="IB355" s="1"/>
      <c r="IC355" s="1"/>
      <c r="ID355" s="1"/>
      <c r="IE355" s="1"/>
      <c r="IF355" s="1"/>
      <c r="IG355" s="1"/>
      <c r="IH355" s="1"/>
      <c r="II355" s="1"/>
      <c r="IJ355" s="1"/>
      <c r="IK355" s="1"/>
      <c r="IL355" s="1"/>
      <c r="IM355" s="1"/>
      <c r="IN355" s="1"/>
      <c r="IO355" s="1"/>
      <c r="IP355" s="1"/>
      <c r="IQ355" s="1"/>
    </row>
    <row r="356" s="3" customFormat="1" customHeight="1" spans="1:251">
      <c r="A356" s="19" t="s">
        <v>507</v>
      </c>
      <c r="B356" s="31"/>
      <c r="C356" s="34" t="s">
        <v>252</v>
      </c>
      <c r="D356" s="22" t="s">
        <v>33</v>
      </c>
      <c r="E356" s="22" t="s">
        <v>33</v>
      </c>
      <c r="F356" s="22" t="s">
        <v>33</v>
      </c>
      <c r="G356" s="66" t="s">
        <v>508</v>
      </c>
      <c r="H356" s="66"/>
      <c r="I356" s="66"/>
      <c r="J356" s="97">
        <v>180</v>
      </c>
      <c r="K356" s="97">
        <v>180</v>
      </c>
      <c r="L356" s="97">
        <v>180</v>
      </c>
      <c r="M356" s="97">
        <v>180</v>
      </c>
      <c r="N356" s="97">
        <v>180</v>
      </c>
      <c r="O356" s="97">
        <v>180</v>
      </c>
      <c r="P356" s="96">
        <v>200</v>
      </c>
      <c r="Q356" s="96">
        <v>200</v>
      </c>
      <c r="R356" s="96">
        <v>200</v>
      </c>
      <c r="S356" s="119"/>
      <c r="T356" s="119"/>
      <c r="U356" s="119"/>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c r="DI356" s="1"/>
      <c r="DJ356" s="1"/>
      <c r="DK356" s="1"/>
      <c r="DL356" s="1"/>
      <c r="DM356" s="1"/>
      <c r="DN356" s="1"/>
      <c r="DO356" s="1"/>
      <c r="DP356" s="1"/>
      <c r="DQ356" s="1"/>
      <c r="DR356" s="1"/>
      <c r="DS356" s="1"/>
      <c r="DT356" s="1"/>
      <c r="DU356" s="1"/>
      <c r="DV356" s="1"/>
      <c r="DW356" s="1"/>
      <c r="DX356" s="1"/>
      <c r="DY356" s="1"/>
      <c r="DZ356" s="1"/>
      <c r="EA356" s="1"/>
      <c r="EB356" s="1"/>
      <c r="EC356" s="1"/>
      <c r="ED356" s="1"/>
      <c r="EE356" s="1"/>
      <c r="EF356" s="1"/>
      <c r="EG356" s="1"/>
      <c r="EH356" s="1"/>
      <c r="EI356" s="1"/>
      <c r="EJ356" s="1"/>
      <c r="EK356" s="1"/>
      <c r="EL356" s="1"/>
      <c r="EM356" s="1"/>
      <c r="EN356" s="1"/>
      <c r="EO356" s="1"/>
      <c r="EP356" s="1"/>
      <c r="EQ356" s="1"/>
      <c r="ER356" s="1"/>
      <c r="ES356" s="1"/>
      <c r="ET356" s="1"/>
      <c r="EU356" s="1"/>
      <c r="EV356" s="1"/>
      <c r="EW356" s="1"/>
      <c r="EX356" s="1"/>
      <c r="EY356" s="1"/>
      <c r="EZ356" s="1"/>
      <c r="FA356" s="1"/>
      <c r="FB356" s="1"/>
      <c r="FC356" s="1"/>
      <c r="FD356" s="1"/>
      <c r="FE356" s="1"/>
      <c r="FF356" s="1"/>
      <c r="FG356" s="1"/>
      <c r="FH356" s="1"/>
      <c r="FI356" s="1"/>
      <c r="FJ356" s="1"/>
      <c r="FK356" s="1"/>
      <c r="FL356" s="1"/>
      <c r="FM356" s="1"/>
      <c r="FN356" s="1"/>
      <c r="FO356" s="1"/>
      <c r="FP356" s="1"/>
      <c r="FQ356" s="1"/>
      <c r="FR356" s="1"/>
      <c r="FS356" s="1"/>
      <c r="FT356" s="1"/>
      <c r="FU356" s="1"/>
      <c r="FV356" s="1"/>
      <c r="FW356" s="1"/>
      <c r="FX356" s="1"/>
      <c r="FY356" s="1"/>
      <c r="FZ356" s="1"/>
      <c r="GA356" s="1"/>
      <c r="GB356" s="1"/>
      <c r="GC356" s="1"/>
      <c r="GD356" s="1"/>
      <c r="GE356" s="1"/>
      <c r="GF356" s="1"/>
      <c r="GG356" s="1"/>
      <c r="GH356" s="1"/>
      <c r="GI356" s="1"/>
      <c r="GJ356" s="1"/>
      <c r="GK356" s="1"/>
      <c r="GL356" s="1"/>
      <c r="GM356" s="1"/>
      <c r="GN356" s="1"/>
      <c r="GO356" s="1"/>
      <c r="GP356" s="1"/>
      <c r="GQ356" s="1"/>
      <c r="GR356" s="1"/>
      <c r="GS356" s="1"/>
      <c r="GT356" s="1"/>
      <c r="GU356" s="1"/>
      <c r="GV356" s="1"/>
      <c r="GW356" s="1"/>
      <c r="GX356" s="1"/>
      <c r="GY356" s="1"/>
      <c r="GZ356" s="1"/>
      <c r="HA356" s="1"/>
      <c r="HB356" s="1"/>
      <c r="HC356" s="1"/>
      <c r="HD356" s="1"/>
      <c r="HE356" s="1"/>
      <c r="HF356" s="1"/>
      <c r="HG356" s="1"/>
      <c r="HH356" s="1"/>
      <c r="HI356" s="1"/>
      <c r="HJ356" s="1"/>
      <c r="HK356" s="1"/>
      <c r="HL356" s="1"/>
      <c r="HM356" s="1"/>
      <c r="HN356" s="1"/>
      <c r="HO356" s="1"/>
      <c r="HP356" s="1"/>
      <c r="HQ356" s="1"/>
      <c r="HR356" s="1"/>
      <c r="HS356" s="1"/>
      <c r="HT356" s="1"/>
      <c r="HU356" s="1"/>
      <c r="HV356" s="1"/>
      <c r="HW356" s="1"/>
      <c r="HX356" s="1"/>
      <c r="HY356" s="1"/>
      <c r="HZ356" s="1"/>
      <c r="IA356" s="1"/>
      <c r="IB356" s="1"/>
      <c r="IC356" s="1"/>
      <c r="ID356" s="1"/>
      <c r="IE356" s="1"/>
      <c r="IF356" s="1"/>
      <c r="IG356" s="1"/>
      <c r="IH356" s="1"/>
      <c r="II356" s="1"/>
      <c r="IJ356" s="1"/>
      <c r="IK356" s="1"/>
      <c r="IL356" s="1"/>
      <c r="IM356" s="1"/>
      <c r="IN356" s="1"/>
      <c r="IO356" s="1"/>
      <c r="IP356" s="1"/>
      <c r="IQ356" s="1"/>
    </row>
    <row r="357" s="3" customFormat="1" customHeight="1" spans="1:21">
      <c r="A357" s="125" t="s">
        <v>516</v>
      </c>
      <c r="B357" s="124" t="s">
        <v>150</v>
      </c>
      <c r="C357" s="182" t="s">
        <v>269</v>
      </c>
      <c r="D357" s="83" t="s">
        <v>33</v>
      </c>
      <c r="E357" s="83" t="s">
        <v>33</v>
      </c>
      <c r="F357" s="83" t="s">
        <v>33</v>
      </c>
      <c r="G357" s="177" t="s">
        <v>270</v>
      </c>
      <c r="H357" s="177"/>
      <c r="I357" s="177"/>
      <c r="J357" s="151">
        <v>120</v>
      </c>
      <c r="K357" s="151">
        <v>120</v>
      </c>
      <c r="L357" s="151">
        <v>120</v>
      </c>
      <c r="M357" s="151">
        <v>120</v>
      </c>
      <c r="N357" s="151">
        <v>120</v>
      </c>
      <c r="O357" s="151">
        <v>120</v>
      </c>
      <c r="P357" s="185">
        <v>200</v>
      </c>
      <c r="Q357" s="185">
        <v>200</v>
      </c>
      <c r="R357" s="185">
        <v>200</v>
      </c>
      <c r="S357" s="119"/>
      <c r="T357" s="119"/>
      <c r="U357" s="119"/>
    </row>
    <row r="358" s="3" customFormat="1" customHeight="1" spans="1:251">
      <c r="A358" s="22">
        <v>89815</v>
      </c>
      <c r="B358" s="26" t="s">
        <v>164</v>
      </c>
      <c r="C358" s="183" t="s">
        <v>165</v>
      </c>
      <c r="D358" s="22" t="s">
        <v>33</v>
      </c>
      <c r="E358" s="22" t="s">
        <v>33</v>
      </c>
      <c r="F358" s="22" t="s">
        <v>33</v>
      </c>
      <c r="G358" s="184" t="s">
        <v>166</v>
      </c>
      <c r="H358" s="184"/>
      <c r="I358" s="184"/>
      <c r="J358" s="106">
        <v>50</v>
      </c>
      <c r="K358" s="106">
        <v>50</v>
      </c>
      <c r="L358" s="106">
        <v>50</v>
      </c>
      <c r="M358" s="106">
        <v>50</v>
      </c>
      <c r="N358" s="106">
        <v>50</v>
      </c>
      <c r="O358" s="106">
        <v>50</v>
      </c>
      <c r="P358" s="106">
        <v>50</v>
      </c>
      <c r="Q358" s="106">
        <v>50</v>
      </c>
      <c r="R358" s="106">
        <v>50</v>
      </c>
      <c r="S358" s="121"/>
      <c r="T358" s="121"/>
      <c r="U358" s="121"/>
      <c r="V358" s="120" t="s">
        <v>370</v>
      </c>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c r="DO358" s="1"/>
      <c r="DP358" s="1"/>
      <c r="DQ358" s="1"/>
      <c r="DR358" s="1"/>
      <c r="DS358" s="1"/>
      <c r="DT358" s="1"/>
      <c r="DU358" s="1"/>
      <c r="DV358" s="1"/>
      <c r="DW358" s="1"/>
      <c r="DX358" s="1"/>
      <c r="DY358" s="1"/>
      <c r="DZ358" s="1"/>
      <c r="EA358" s="1"/>
      <c r="EB358" s="1"/>
      <c r="EC358" s="1"/>
      <c r="ED358" s="1"/>
      <c r="EE358" s="1"/>
      <c r="EF358" s="1"/>
      <c r="EG358" s="1"/>
      <c r="EH358" s="1"/>
      <c r="EI358" s="1"/>
      <c r="EJ358" s="1"/>
      <c r="EK358" s="1"/>
      <c r="EL358" s="1"/>
      <c r="EM358" s="1"/>
      <c r="EN358" s="1"/>
      <c r="EO358" s="1"/>
      <c r="EP358" s="1"/>
      <c r="EQ358" s="1"/>
      <c r="ER358" s="1"/>
      <c r="ES358" s="1"/>
      <c r="ET358" s="1"/>
      <c r="EU358" s="1"/>
      <c r="EV358" s="1"/>
      <c r="EW358" s="1"/>
      <c r="EX358" s="1"/>
      <c r="EY358" s="1"/>
      <c r="EZ358" s="1"/>
      <c r="FA358" s="1"/>
      <c r="FB358" s="1"/>
      <c r="FC358" s="1"/>
      <c r="FD358" s="1"/>
      <c r="FE358" s="1"/>
      <c r="FF358" s="1"/>
      <c r="FG358" s="1"/>
      <c r="FH358" s="1"/>
      <c r="FI358" s="1"/>
      <c r="FJ358" s="1"/>
      <c r="FK358" s="1"/>
      <c r="FL358" s="1"/>
      <c r="FM358" s="1"/>
      <c r="FN358" s="1"/>
      <c r="FO358" s="1"/>
      <c r="FP358" s="1"/>
      <c r="FQ358" s="1"/>
      <c r="FR358" s="1"/>
      <c r="FS358" s="1"/>
      <c r="FT358" s="1"/>
      <c r="FU358" s="1"/>
      <c r="FV358" s="1"/>
      <c r="FW358" s="1"/>
      <c r="FX358" s="1"/>
      <c r="FY358" s="1"/>
      <c r="FZ358" s="1"/>
      <c r="GA358" s="1"/>
      <c r="GB358" s="1"/>
      <c r="GC358" s="1"/>
      <c r="GD358" s="1"/>
      <c r="GE358" s="1"/>
      <c r="GF358" s="1"/>
      <c r="GG358" s="1"/>
      <c r="GH358" s="1"/>
      <c r="GI358" s="1"/>
      <c r="GJ358" s="1"/>
      <c r="GK358" s="1"/>
      <c r="GL358" s="1"/>
      <c r="GM358" s="1"/>
      <c r="GN358" s="1"/>
      <c r="GO358" s="1"/>
      <c r="GP358" s="1"/>
      <c r="GQ358" s="1"/>
      <c r="GR358" s="1"/>
      <c r="GS358" s="1"/>
      <c r="GT358" s="1"/>
      <c r="GU358" s="1"/>
      <c r="GV358" s="1"/>
      <c r="GW358" s="1"/>
      <c r="GX358" s="1"/>
      <c r="GY358" s="1"/>
      <c r="GZ358" s="1"/>
      <c r="HA358" s="1"/>
      <c r="HB358" s="1"/>
      <c r="HC358" s="1"/>
      <c r="HD358" s="1"/>
      <c r="HE358" s="1"/>
      <c r="HF358" s="1"/>
      <c r="HG358" s="1"/>
      <c r="HH358" s="1"/>
      <c r="HI358" s="1"/>
      <c r="HJ358" s="1"/>
      <c r="HK358" s="1"/>
      <c r="HL358" s="1"/>
      <c r="HM358" s="1"/>
      <c r="HN358" s="1"/>
      <c r="HO358" s="1"/>
      <c r="HP358" s="1"/>
      <c r="HQ358" s="1"/>
      <c r="HR358" s="1"/>
      <c r="HS358" s="1"/>
      <c r="HT358" s="1"/>
      <c r="HU358" s="1"/>
      <c r="HV358" s="1"/>
      <c r="HW358" s="1"/>
      <c r="HX358" s="1"/>
      <c r="HY358" s="1"/>
      <c r="HZ358" s="1"/>
      <c r="IA358" s="1"/>
      <c r="IB358" s="1"/>
      <c r="IC358" s="1"/>
      <c r="ID358" s="1"/>
      <c r="IE358" s="1"/>
      <c r="IF358" s="1"/>
      <c r="IG358" s="1"/>
      <c r="IH358" s="1"/>
      <c r="II358" s="1"/>
      <c r="IJ358" s="1"/>
      <c r="IK358" s="1"/>
      <c r="IL358" s="1"/>
      <c r="IM358" s="1"/>
      <c r="IN358" s="1"/>
      <c r="IO358" s="1"/>
      <c r="IP358" s="1"/>
      <c r="IQ358" s="1"/>
    </row>
    <row r="359" s="3" customFormat="1" customHeight="1" spans="1:251">
      <c r="A359" s="22">
        <v>89794</v>
      </c>
      <c r="B359" s="26" t="s">
        <v>498</v>
      </c>
      <c r="C359" s="27" t="s">
        <v>499</v>
      </c>
      <c r="D359" s="22" t="s">
        <v>33</v>
      </c>
      <c r="E359" s="22" t="s">
        <v>33</v>
      </c>
      <c r="F359" s="22" t="s">
        <v>33</v>
      </c>
      <c r="G359" s="167" t="s">
        <v>237</v>
      </c>
      <c r="H359" s="168"/>
      <c r="I359" s="170"/>
      <c r="J359" s="106">
        <v>0</v>
      </c>
      <c r="K359" s="106">
        <v>0</v>
      </c>
      <c r="L359" s="106">
        <v>0</v>
      </c>
      <c r="M359" s="106">
        <v>0</v>
      </c>
      <c r="N359" s="106">
        <v>0</v>
      </c>
      <c r="O359" s="106">
        <v>0</v>
      </c>
      <c r="P359" s="106">
        <v>0</v>
      </c>
      <c r="Q359" s="106">
        <v>0</v>
      </c>
      <c r="R359" s="106">
        <v>0</v>
      </c>
      <c r="S359" s="121"/>
      <c r="T359" s="121"/>
      <c r="U359" s="121"/>
      <c r="V359" s="120" t="s">
        <v>500</v>
      </c>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c r="DO359" s="1"/>
      <c r="DP359" s="1"/>
      <c r="DQ359" s="1"/>
      <c r="DR359" s="1"/>
      <c r="DS359" s="1"/>
      <c r="DT359" s="1"/>
      <c r="DU359" s="1"/>
      <c r="DV359" s="1"/>
      <c r="DW359" s="1"/>
      <c r="DX359" s="1"/>
      <c r="DY359" s="1"/>
      <c r="DZ359" s="1"/>
      <c r="EA359" s="1"/>
      <c r="EB359" s="1"/>
      <c r="EC359" s="1"/>
      <c r="ED359" s="1"/>
      <c r="EE359" s="1"/>
      <c r="EF359" s="1"/>
      <c r="EG359" s="1"/>
      <c r="EH359" s="1"/>
      <c r="EI359" s="1"/>
      <c r="EJ359" s="1"/>
      <c r="EK359" s="1"/>
      <c r="EL359" s="1"/>
      <c r="EM359" s="1"/>
      <c r="EN359" s="1"/>
      <c r="EO359" s="1"/>
      <c r="EP359" s="1"/>
      <c r="EQ359" s="1"/>
      <c r="ER359" s="1"/>
      <c r="ES359" s="1"/>
      <c r="ET359" s="1"/>
      <c r="EU359" s="1"/>
      <c r="EV359" s="1"/>
      <c r="EW359" s="1"/>
      <c r="EX359" s="1"/>
      <c r="EY359" s="1"/>
      <c r="EZ359" s="1"/>
      <c r="FA359" s="1"/>
      <c r="FB359" s="1"/>
      <c r="FC359" s="1"/>
      <c r="FD359" s="1"/>
      <c r="FE359" s="1"/>
      <c r="FF359" s="1"/>
      <c r="FG359" s="1"/>
      <c r="FH359" s="1"/>
      <c r="FI359" s="1"/>
      <c r="FJ359" s="1"/>
      <c r="FK359" s="1"/>
      <c r="FL359" s="1"/>
      <c r="FM359" s="1"/>
      <c r="FN359" s="1"/>
      <c r="FO359" s="1"/>
      <c r="FP359" s="1"/>
      <c r="FQ359" s="1"/>
      <c r="FR359" s="1"/>
      <c r="FS359" s="1"/>
      <c r="FT359" s="1"/>
      <c r="FU359" s="1"/>
      <c r="FV359" s="1"/>
      <c r="FW359" s="1"/>
      <c r="FX359" s="1"/>
      <c r="FY359" s="1"/>
      <c r="FZ359" s="1"/>
      <c r="GA359" s="1"/>
      <c r="GB359" s="1"/>
      <c r="GC359" s="1"/>
      <c r="GD359" s="1"/>
      <c r="GE359" s="1"/>
      <c r="GF359" s="1"/>
      <c r="GG359" s="1"/>
      <c r="GH359" s="1"/>
      <c r="GI359" s="1"/>
      <c r="GJ359" s="1"/>
      <c r="GK359" s="1"/>
      <c r="GL359" s="1"/>
      <c r="GM359" s="1"/>
      <c r="GN359" s="1"/>
      <c r="GO359" s="1"/>
      <c r="GP359" s="1"/>
      <c r="GQ359" s="1"/>
      <c r="GR359" s="1"/>
      <c r="GS359" s="1"/>
      <c r="GT359" s="1"/>
      <c r="GU359" s="1"/>
      <c r="GV359" s="1"/>
      <c r="GW359" s="1"/>
      <c r="GX359" s="1"/>
      <c r="GY359" s="1"/>
      <c r="GZ359" s="1"/>
      <c r="HA359" s="1"/>
      <c r="HB359" s="1"/>
      <c r="HC359" s="1"/>
      <c r="HD359" s="1"/>
      <c r="HE359" s="1"/>
      <c r="HF359" s="1"/>
      <c r="HG359" s="1"/>
      <c r="HH359" s="1"/>
      <c r="HI359" s="1"/>
      <c r="HJ359" s="1"/>
      <c r="HK359" s="1"/>
      <c r="HL359" s="1"/>
      <c r="HM359" s="1"/>
      <c r="HN359" s="1"/>
      <c r="HO359" s="1"/>
      <c r="HP359" s="1"/>
      <c r="HQ359" s="1"/>
      <c r="HR359" s="1"/>
      <c r="HS359" s="1"/>
      <c r="HT359" s="1"/>
      <c r="HU359" s="1"/>
      <c r="HV359" s="1"/>
      <c r="HW359" s="1"/>
      <c r="HX359" s="1"/>
      <c r="HY359" s="1"/>
      <c r="HZ359" s="1"/>
      <c r="IA359" s="1"/>
      <c r="IB359" s="1"/>
      <c r="IC359" s="1"/>
      <c r="ID359" s="1"/>
      <c r="IE359" s="1"/>
      <c r="IF359" s="1"/>
      <c r="IG359" s="1"/>
      <c r="IH359" s="1"/>
      <c r="II359" s="1"/>
      <c r="IJ359" s="1"/>
      <c r="IK359" s="1"/>
      <c r="IL359" s="1"/>
      <c r="IM359" s="1"/>
      <c r="IN359" s="1"/>
      <c r="IO359" s="1"/>
      <c r="IP359" s="1"/>
      <c r="IQ359" s="1"/>
    </row>
    <row r="360" s="3" customFormat="1" customHeight="1" spans="1:251">
      <c r="A360" s="19" t="s">
        <v>452</v>
      </c>
      <c r="B360" s="29" t="s">
        <v>418</v>
      </c>
      <c r="C360" s="34" t="s">
        <v>453</v>
      </c>
      <c r="D360" s="22" t="s">
        <v>33</v>
      </c>
      <c r="E360" s="22" t="s">
        <v>33</v>
      </c>
      <c r="F360" s="22" t="s">
        <v>33</v>
      </c>
      <c r="G360" s="167" t="s">
        <v>169</v>
      </c>
      <c r="H360" s="168"/>
      <c r="I360" s="170"/>
      <c r="J360" s="97">
        <v>100</v>
      </c>
      <c r="K360" s="97">
        <v>100</v>
      </c>
      <c r="L360" s="98">
        <v>100</v>
      </c>
      <c r="M360" s="97">
        <v>100</v>
      </c>
      <c r="N360" s="97">
        <v>100</v>
      </c>
      <c r="O360" s="97">
        <v>100</v>
      </c>
      <c r="P360" s="96">
        <v>120</v>
      </c>
      <c r="Q360" s="96">
        <v>120</v>
      </c>
      <c r="R360" s="96">
        <v>120</v>
      </c>
      <c r="S360" s="119"/>
      <c r="T360" s="119"/>
      <c r="U360" s="119"/>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c r="DX360" s="1"/>
      <c r="DY360" s="1"/>
      <c r="DZ360" s="1"/>
      <c r="EA360" s="1"/>
      <c r="EB360" s="1"/>
      <c r="EC360" s="1"/>
      <c r="ED360" s="1"/>
      <c r="EE360" s="1"/>
      <c r="EF360" s="1"/>
      <c r="EG360" s="1"/>
      <c r="EH360" s="1"/>
      <c r="EI360" s="1"/>
      <c r="EJ360" s="1"/>
      <c r="EK360" s="1"/>
      <c r="EL360" s="1"/>
      <c r="EM360" s="1"/>
      <c r="EN360" s="1"/>
      <c r="EO360" s="1"/>
      <c r="EP360" s="1"/>
      <c r="EQ360" s="1"/>
      <c r="ER360" s="1"/>
      <c r="ES360" s="1"/>
      <c r="ET360" s="1"/>
      <c r="EU360" s="1"/>
      <c r="EV360" s="1"/>
      <c r="EW360" s="1"/>
      <c r="EX360" s="1"/>
      <c r="EY360" s="1"/>
      <c r="EZ360" s="1"/>
      <c r="FA360" s="1"/>
      <c r="FB360" s="1"/>
      <c r="FC360" s="1"/>
      <c r="FD360" s="1"/>
      <c r="FE360" s="1"/>
      <c r="FF360" s="1"/>
      <c r="FG360" s="1"/>
      <c r="FH360" s="1"/>
      <c r="FI360" s="1"/>
      <c r="FJ360" s="1"/>
      <c r="FK360" s="1"/>
      <c r="FL360" s="1"/>
      <c r="FM360" s="1"/>
      <c r="FN360" s="1"/>
      <c r="FO360" s="1"/>
      <c r="FP360" s="1"/>
      <c r="FQ360" s="1"/>
      <c r="FR360" s="1"/>
      <c r="FS360" s="1"/>
      <c r="FT360" s="1"/>
      <c r="FU360" s="1"/>
      <c r="FV360" s="1"/>
      <c r="FW360" s="1"/>
      <c r="FX360" s="1"/>
      <c r="FY360" s="1"/>
      <c r="FZ360" s="1"/>
      <c r="GA360" s="1"/>
      <c r="GB360" s="1"/>
      <c r="GC360" s="1"/>
      <c r="GD360" s="1"/>
      <c r="GE360" s="1"/>
      <c r="GF360" s="1"/>
      <c r="GG360" s="1"/>
      <c r="GH360" s="1"/>
      <c r="GI360" s="1"/>
      <c r="GJ360" s="1"/>
      <c r="GK360" s="1"/>
      <c r="GL360" s="1"/>
      <c r="GM360" s="1"/>
      <c r="GN360" s="1"/>
      <c r="GO360" s="1"/>
      <c r="GP360" s="1"/>
      <c r="GQ360" s="1"/>
      <c r="GR360" s="1"/>
      <c r="GS360" s="1"/>
      <c r="GT360" s="1"/>
      <c r="GU360" s="1"/>
      <c r="GV360" s="1"/>
      <c r="GW360" s="1"/>
      <c r="GX360" s="1"/>
      <c r="GY360" s="1"/>
      <c r="GZ360" s="1"/>
      <c r="HA360" s="1"/>
      <c r="HB360" s="1"/>
      <c r="HC360" s="1"/>
      <c r="HD360" s="1"/>
      <c r="HE360" s="1"/>
      <c r="HF360" s="1"/>
      <c r="HG360" s="1"/>
      <c r="HH360" s="1"/>
      <c r="HI360" s="1"/>
      <c r="HJ360" s="1"/>
      <c r="HK360" s="1"/>
      <c r="HL360" s="1"/>
      <c r="HM360" s="1"/>
      <c r="HN360" s="1"/>
      <c r="HO360" s="1"/>
      <c r="HP360" s="1"/>
      <c r="HQ360" s="1"/>
      <c r="HR360" s="1"/>
      <c r="HS360" s="1"/>
      <c r="HT360" s="1"/>
      <c r="HU360" s="1"/>
      <c r="HV360" s="1"/>
      <c r="HW360" s="1"/>
      <c r="HX360" s="1"/>
      <c r="HY360" s="1"/>
      <c r="HZ360" s="1"/>
      <c r="IA360" s="1"/>
      <c r="IB360" s="1"/>
      <c r="IC360" s="1"/>
      <c r="ID360" s="1"/>
      <c r="IE360" s="1"/>
      <c r="IF360" s="1"/>
      <c r="IG360" s="1"/>
      <c r="IH360" s="1"/>
      <c r="II360" s="1"/>
      <c r="IJ360" s="1"/>
      <c r="IK360" s="1"/>
      <c r="IL360" s="1"/>
      <c r="IM360" s="1"/>
      <c r="IN360" s="1"/>
      <c r="IO360" s="1"/>
      <c r="IP360" s="1"/>
      <c r="IQ360" s="1"/>
    </row>
    <row r="361" s="3" customFormat="1" customHeight="1" spans="1:251">
      <c r="A361" s="19" t="s">
        <v>421</v>
      </c>
      <c r="B361" s="33" t="s">
        <v>171</v>
      </c>
      <c r="C361" s="69" t="s">
        <v>172</v>
      </c>
      <c r="D361" s="22" t="s">
        <v>33</v>
      </c>
      <c r="E361" s="22" t="s">
        <v>33</v>
      </c>
      <c r="F361" s="22" t="s">
        <v>33</v>
      </c>
      <c r="G361" s="23" t="s">
        <v>173</v>
      </c>
      <c r="H361" s="24"/>
      <c r="I361" s="93"/>
      <c r="J361" s="97">
        <v>50</v>
      </c>
      <c r="K361" s="97">
        <v>50</v>
      </c>
      <c r="L361" s="98">
        <v>50</v>
      </c>
      <c r="M361" s="97">
        <v>60</v>
      </c>
      <c r="N361" s="97">
        <v>60</v>
      </c>
      <c r="O361" s="97">
        <v>60</v>
      </c>
      <c r="P361" s="96">
        <v>80</v>
      </c>
      <c r="Q361" s="96">
        <v>80</v>
      </c>
      <c r="R361" s="96">
        <v>80</v>
      </c>
      <c r="S361" s="119"/>
      <c r="T361" s="119"/>
      <c r="U361" s="119"/>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c r="DI361" s="1"/>
      <c r="DJ361" s="1"/>
      <c r="DK361" s="1"/>
      <c r="DL361" s="1"/>
      <c r="DM361" s="1"/>
      <c r="DN361" s="1"/>
      <c r="DO361" s="1"/>
      <c r="DP361" s="1"/>
      <c r="DQ361" s="1"/>
      <c r="DR361" s="1"/>
      <c r="DS361" s="1"/>
      <c r="DT361" s="1"/>
      <c r="DU361" s="1"/>
      <c r="DV361" s="1"/>
      <c r="DW361" s="1"/>
      <c r="DX361" s="1"/>
      <c r="DY361" s="1"/>
      <c r="DZ361" s="1"/>
      <c r="EA361" s="1"/>
      <c r="EB361" s="1"/>
      <c r="EC361" s="1"/>
      <c r="ED361" s="1"/>
      <c r="EE361" s="1"/>
      <c r="EF361" s="1"/>
      <c r="EG361" s="1"/>
      <c r="EH361" s="1"/>
      <c r="EI361" s="1"/>
      <c r="EJ361" s="1"/>
      <c r="EK361" s="1"/>
      <c r="EL361" s="1"/>
      <c r="EM361" s="1"/>
      <c r="EN361" s="1"/>
      <c r="EO361" s="1"/>
      <c r="EP361" s="1"/>
      <c r="EQ361" s="1"/>
      <c r="ER361" s="1"/>
      <c r="ES361" s="1"/>
      <c r="ET361" s="1"/>
      <c r="EU361" s="1"/>
      <c r="EV361" s="1"/>
      <c r="EW361" s="1"/>
      <c r="EX361" s="1"/>
      <c r="EY361" s="1"/>
      <c r="EZ361" s="1"/>
      <c r="FA361" s="1"/>
      <c r="FB361" s="1"/>
      <c r="FC361" s="1"/>
      <c r="FD361" s="1"/>
      <c r="FE361" s="1"/>
      <c r="FF361" s="1"/>
      <c r="FG361" s="1"/>
      <c r="FH361" s="1"/>
      <c r="FI361" s="1"/>
      <c r="FJ361" s="1"/>
      <c r="FK361" s="1"/>
      <c r="FL361" s="1"/>
      <c r="FM361" s="1"/>
      <c r="FN361" s="1"/>
      <c r="FO361" s="1"/>
      <c r="FP361" s="1"/>
      <c r="FQ361" s="1"/>
      <c r="FR361" s="1"/>
      <c r="FS361" s="1"/>
      <c r="FT361" s="1"/>
      <c r="FU361" s="1"/>
      <c r="FV361" s="1"/>
      <c r="FW361" s="1"/>
      <c r="FX361" s="1"/>
      <c r="FY361" s="1"/>
      <c r="FZ361" s="1"/>
      <c r="GA361" s="1"/>
      <c r="GB361" s="1"/>
      <c r="GC361" s="1"/>
      <c r="GD361" s="1"/>
      <c r="GE361" s="1"/>
      <c r="GF361" s="1"/>
      <c r="GG361" s="1"/>
      <c r="GH361" s="1"/>
      <c r="GI361" s="1"/>
      <c r="GJ361" s="1"/>
      <c r="GK361" s="1"/>
      <c r="GL361" s="1"/>
      <c r="GM361" s="1"/>
      <c r="GN361" s="1"/>
      <c r="GO361" s="1"/>
      <c r="GP361" s="1"/>
      <c r="GQ361" s="1"/>
      <c r="GR361" s="1"/>
      <c r="GS361" s="1"/>
      <c r="GT361" s="1"/>
      <c r="GU361" s="1"/>
      <c r="GV361" s="1"/>
      <c r="GW361" s="1"/>
      <c r="GX361" s="1"/>
      <c r="GY361" s="1"/>
      <c r="GZ361" s="1"/>
      <c r="HA361" s="1"/>
      <c r="HB361" s="1"/>
      <c r="HC361" s="1"/>
      <c r="HD361" s="1"/>
      <c r="HE361" s="1"/>
      <c r="HF361" s="1"/>
      <c r="HG361" s="1"/>
      <c r="HH361" s="1"/>
      <c r="HI361" s="1"/>
      <c r="HJ361" s="1"/>
      <c r="HK361" s="1"/>
      <c r="HL361" s="1"/>
      <c r="HM361" s="1"/>
      <c r="HN361" s="1"/>
      <c r="HO361" s="1"/>
      <c r="HP361" s="1"/>
      <c r="HQ361" s="1"/>
      <c r="HR361" s="1"/>
      <c r="HS361" s="1"/>
      <c r="HT361" s="1"/>
      <c r="HU361" s="1"/>
      <c r="HV361" s="1"/>
      <c r="HW361" s="1"/>
      <c r="HX361" s="1"/>
      <c r="HY361" s="1"/>
      <c r="HZ361" s="1"/>
      <c r="IA361" s="1"/>
      <c r="IB361" s="1"/>
      <c r="IC361" s="1"/>
      <c r="ID361" s="1"/>
      <c r="IE361" s="1"/>
      <c r="IF361" s="1"/>
      <c r="IG361" s="1"/>
      <c r="IH361" s="1"/>
      <c r="II361" s="1"/>
      <c r="IJ361" s="1"/>
      <c r="IK361" s="1"/>
      <c r="IL361" s="1"/>
      <c r="IM361" s="1"/>
      <c r="IN361" s="1"/>
      <c r="IO361" s="1"/>
      <c r="IP361" s="1"/>
      <c r="IQ361" s="1"/>
    </row>
    <row r="362" s="4" customFormat="1" customHeight="1" spans="1:251">
      <c r="A362" s="22">
        <v>89834</v>
      </c>
      <c r="B362" s="70" t="s">
        <v>244</v>
      </c>
      <c r="C362" s="21" t="s">
        <v>244</v>
      </c>
      <c r="D362" s="22" t="s">
        <v>33</v>
      </c>
      <c r="E362" s="22" t="s">
        <v>33</v>
      </c>
      <c r="F362" s="22" t="s">
        <v>33</v>
      </c>
      <c r="G362" s="23" t="s">
        <v>245</v>
      </c>
      <c r="H362" s="24"/>
      <c r="I362" s="93"/>
      <c r="J362" s="106">
        <v>3600</v>
      </c>
      <c r="K362" s="106">
        <v>3600</v>
      </c>
      <c r="L362" s="106">
        <v>3600</v>
      </c>
      <c r="M362" s="106">
        <v>3600</v>
      </c>
      <c r="N362" s="106">
        <v>3600</v>
      </c>
      <c r="O362" s="106">
        <v>3600</v>
      </c>
      <c r="P362" s="106">
        <v>3600</v>
      </c>
      <c r="Q362" s="106">
        <v>3600</v>
      </c>
      <c r="R362" s="106">
        <v>3600</v>
      </c>
      <c r="S362" s="171"/>
      <c r="T362" s="171"/>
      <c r="U362" s="171"/>
      <c r="V362" s="172"/>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c r="DO362" s="1"/>
      <c r="DP362" s="1"/>
      <c r="DQ362" s="1"/>
      <c r="DR362" s="1"/>
      <c r="DS362" s="1"/>
      <c r="DT362" s="1"/>
      <c r="DU362" s="1"/>
      <c r="DV362" s="1"/>
      <c r="DW362" s="1"/>
      <c r="DX362" s="1"/>
      <c r="DY362" s="1"/>
      <c r="DZ362" s="1"/>
      <c r="EA362" s="1"/>
      <c r="EB362" s="1"/>
      <c r="EC362" s="1"/>
      <c r="ED362" s="1"/>
      <c r="EE362" s="1"/>
      <c r="EF362" s="1"/>
      <c r="EG362" s="1"/>
      <c r="EH362" s="1"/>
      <c r="EI362" s="1"/>
      <c r="EJ362" s="1"/>
      <c r="EK362" s="1"/>
      <c r="EL362" s="1"/>
      <c r="EM362" s="1"/>
      <c r="EN362" s="1"/>
      <c r="EO362" s="1"/>
      <c r="EP362" s="1"/>
      <c r="EQ362" s="1"/>
      <c r="ER362" s="1"/>
      <c r="ES362" s="1"/>
      <c r="ET362" s="1"/>
      <c r="EU362" s="1"/>
      <c r="EV362" s="1"/>
      <c r="EW362" s="1"/>
      <c r="EX362" s="1"/>
      <c r="EY362" s="1"/>
      <c r="EZ362" s="1"/>
      <c r="FA362" s="1"/>
      <c r="FB362" s="1"/>
      <c r="FC362" s="1"/>
      <c r="FD362" s="1"/>
      <c r="FE362" s="1"/>
      <c r="FF362" s="1"/>
      <c r="FG362" s="1"/>
      <c r="FH362" s="1"/>
      <c r="FI362" s="1"/>
      <c r="FJ362" s="1"/>
      <c r="FK362" s="1"/>
      <c r="FL362" s="1"/>
      <c r="FM362" s="1"/>
      <c r="FN362" s="1"/>
      <c r="FO362" s="1"/>
      <c r="FP362" s="1"/>
      <c r="FQ362" s="1"/>
      <c r="FR362" s="1"/>
      <c r="FS362" s="1"/>
      <c r="FT362" s="1"/>
      <c r="FU362" s="1"/>
      <c r="FV362" s="1"/>
      <c r="FW362" s="1"/>
      <c r="FX362" s="1"/>
      <c r="FY362" s="1"/>
      <c r="FZ362" s="1"/>
      <c r="GA362" s="1"/>
      <c r="GB362" s="1"/>
      <c r="GC362" s="1"/>
      <c r="GD362" s="1"/>
      <c r="GE362" s="1"/>
      <c r="GF362" s="1"/>
      <c r="GG362" s="1"/>
      <c r="GH362" s="1"/>
      <c r="GI362" s="1"/>
      <c r="GJ362" s="1"/>
      <c r="GK362" s="1"/>
      <c r="GL362" s="1"/>
      <c r="GM362" s="1"/>
      <c r="GN362" s="1"/>
      <c r="GO362" s="1"/>
      <c r="GP362" s="1"/>
      <c r="GQ362" s="1"/>
      <c r="GR362" s="1"/>
      <c r="GS362" s="1"/>
      <c r="GT362" s="1"/>
      <c r="GU362" s="1"/>
      <c r="GV362" s="1"/>
      <c r="GW362" s="1"/>
      <c r="GX362" s="1"/>
      <c r="GY362" s="1"/>
      <c r="GZ362" s="1"/>
      <c r="HA362" s="1"/>
      <c r="HB362" s="1"/>
      <c r="HC362" s="1"/>
      <c r="HD362" s="1"/>
      <c r="HE362" s="1"/>
      <c r="HF362" s="1"/>
      <c r="HG362" s="1"/>
      <c r="HH362" s="1"/>
      <c r="HI362" s="1"/>
      <c r="HJ362" s="1"/>
      <c r="HK362" s="1"/>
      <c r="HL362" s="1"/>
      <c r="HM362" s="1"/>
      <c r="HN362" s="1"/>
      <c r="HO362" s="1"/>
      <c r="HP362" s="1"/>
      <c r="HQ362" s="1"/>
      <c r="HR362" s="1"/>
      <c r="HS362" s="1"/>
      <c r="HT362" s="1"/>
      <c r="HU362" s="1"/>
      <c r="HV362" s="1"/>
      <c r="HW362" s="1"/>
      <c r="HX362" s="1"/>
      <c r="HY362" s="1"/>
      <c r="HZ362" s="1"/>
      <c r="IA362" s="1"/>
      <c r="IB362" s="1"/>
      <c r="IC362" s="1"/>
      <c r="ID362" s="1"/>
      <c r="IE362" s="1"/>
      <c r="IF362" s="1"/>
      <c r="IG362" s="1"/>
      <c r="IH362" s="1"/>
      <c r="II362" s="1"/>
      <c r="IJ362" s="1"/>
      <c r="IK362" s="1"/>
      <c r="IL362" s="1"/>
      <c r="IM362" s="1"/>
      <c r="IN362" s="1"/>
      <c r="IO362" s="1"/>
      <c r="IP362" s="1"/>
      <c r="IQ362" s="1"/>
    </row>
    <row r="363" s="3" customFormat="1" customHeight="1" spans="1:251">
      <c r="A363" s="22" t="s">
        <v>501</v>
      </c>
      <c r="B363" s="26" t="s">
        <v>455</v>
      </c>
      <c r="C363" s="27" t="s">
        <v>255</v>
      </c>
      <c r="D363" s="22" t="s">
        <v>33</v>
      </c>
      <c r="E363" s="22" t="s">
        <v>33</v>
      </c>
      <c r="F363" s="22" t="s">
        <v>33</v>
      </c>
      <c r="G363" s="178" t="s">
        <v>256</v>
      </c>
      <c r="H363" s="178"/>
      <c r="I363" s="178"/>
      <c r="J363" s="106">
        <v>999</v>
      </c>
      <c r="K363" s="106">
        <v>999</v>
      </c>
      <c r="L363" s="106">
        <v>999</v>
      </c>
      <c r="M363" s="106">
        <v>999</v>
      </c>
      <c r="N363" s="106">
        <v>999</v>
      </c>
      <c r="O363" s="106">
        <v>999</v>
      </c>
      <c r="P363" s="106">
        <v>999</v>
      </c>
      <c r="Q363" s="106">
        <v>999</v>
      </c>
      <c r="R363" s="106">
        <v>999</v>
      </c>
      <c r="S363" s="156">
        <v>330</v>
      </c>
      <c r="T363" s="156">
        <v>330</v>
      </c>
      <c r="U363" s="156">
        <v>330</v>
      </c>
      <c r="V363" s="158" t="s">
        <v>458</v>
      </c>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c r="DO363" s="1"/>
      <c r="DP363" s="1"/>
      <c r="DQ363" s="1"/>
      <c r="DR363" s="1"/>
      <c r="DS363" s="1"/>
      <c r="DT363" s="1"/>
      <c r="DU363" s="1"/>
      <c r="DV363" s="1"/>
      <c r="DW363" s="1"/>
      <c r="DX363" s="1"/>
      <c r="DY363" s="1"/>
      <c r="DZ363" s="1"/>
      <c r="EA363" s="1"/>
      <c r="EB363" s="1"/>
      <c r="EC363" s="1"/>
      <c r="ED363" s="1"/>
      <c r="EE363" s="1"/>
      <c r="EF363" s="1"/>
      <c r="EG363" s="1"/>
      <c r="EH363" s="1"/>
      <c r="EI363" s="1"/>
      <c r="EJ363" s="1"/>
      <c r="EK363" s="1"/>
      <c r="EL363" s="1"/>
      <c r="EM363" s="1"/>
      <c r="EN363" s="1"/>
      <c r="EO363" s="1"/>
      <c r="EP363" s="1"/>
      <c r="EQ363" s="1"/>
      <c r="ER363" s="1"/>
      <c r="ES363" s="1"/>
      <c r="ET363" s="1"/>
      <c r="EU363" s="1"/>
      <c r="EV363" s="1"/>
      <c r="EW363" s="1"/>
      <c r="EX363" s="1"/>
      <c r="EY363" s="1"/>
      <c r="EZ363" s="1"/>
      <c r="FA363" s="1"/>
      <c r="FB363" s="1"/>
      <c r="FC363" s="1"/>
      <c r="FD363" s="1"/>
      <c r="FE363" s="1"/>
      <c r="FF363" s="1"/>
      <c r="FG363" s="1"/>
      <c r="FH363" s="1"/>
      <c r="FI363" s="1"/>
      <c r="FJ363" s="1"/>
      <c r="FK363" s="1"/>
      <c r="FL363" s="1"/>
      <c r="FM363" s="1"/>
      <c r="FN363" s="1"/>
      <c r="FO363" s="1"/>
      <c r="FP363" s="1"/>
      <c r="FQ363" s="1"/>
      <c r="FR363" s="1"/>
      <c r="FS363" s="1"/>
      <c r="FT363" s="1"/>
      <c r="FU363" s="1"/>
      <c r="FV363" s="1"/>
      <c r="FW363" s="1"/>
      <c r="FX363" s="1"/>
      <c r="FY363" s="1"/>
      <c r="FZ363" s="1"/>
      <c r="GA363" s="1"/>
      <c r="GB363" s="1"/>
      <c r="GC363" s="1"/>
      <c r="GD363" s="1"/>
      <c r="GE363" s="1"/>
      <c r="GF363" s="1"/>
      <c r="GG363" s="1"/>
      <c r="GH363" s="1"/>
      <c r="GI363" s="1"/>
      <c r="GJ363" s="1"/>
      <c r="GK363" s="1"/>
      <c r="GL363" s="1"/>
      <c r="GM363" s="1"/>
      <c r="GN363" s="1"/>
      <c r="GO363" s="1"/>
      <c r="GP363" s="1"/>
      <c r="GQ363" s="1"/>
      <c r="GR363" s="1"/>
      <c r="GS363" s="1"/>
      <c r="GT363" s="1"/>
      <c r="GU363" s="1"/>
      <c r="GV363" s="1"/>
      <c r="GW363" s="1"/>
      <c r="GX363" s="1"/>
      <c r="GY363" s="1"/>
      <c r="GZ363" s="1"/>
      <c r="HA363" s="1"/>
      <c r="HB363" s="1"/>
      <c r="HC363" s="1"/>
      <c r="HD363" s="1"/>
      <c r="HE363" s="1"/>
      <c r="HF363" s="1"/>
      <c r="HG363" s="1"/>
      <c r="HH363" s="1"/>
      <c r="HI363" s="1"/>
      <c r="HJ363" s="1"/>
      <c r="HK363" s="1"/>
      <c r="HL363" s="1"/>
      <c r="HM363" s="1"/>
      <c r="HN363" s="1"/>
      <c r="HO363" s="1"/>
      <c r="HP363" s="1"/>
      <c r="HQ363" s="1"/>
      <c r="HR363" s="1"/>
      <c r="HS363" s="1"/>
      <c r="HT363" s="1"/>
      <c r="HU363" s="1"/>
      <c r="HV363" s="1"/>
      <c r="HW363" s="1"/>
      <c r="HX363" s="1"/>
      <c r="HY363" s="1"/>
      <c r="HZ363" s="1"/>
      <c r="IA363" s="1"/>
      <c r="IB363" s="1"/>
      <c r="IC363" s="1"/>
      <c r="ID363" s="1"/>
      <c r="IE363" s="1"/>
      <c r="IF363" s="1"/>
      <c r="IG363" s="1"/>
      <c r="IH363" s="1"/>
      <c r="II363" s="1"/>
      <c r="IJ363" s="1"/>
      <c r="IK363" s="1"/>
      <c r="IL363" s="1"/>
      <c r="IM363" s="1"/>
      <c r="IN363" s="1"/>
      <c r="IO363" s="1"/>
      <c r="IP363" s="1"/>
      <c r="IQ363" s="1"/>
    </row>
    <row r="364" s="4" customFormat="1" customHeight="1" spans="1:251">
      <c r="A364" s="22" t="s">
        <v>422</v>
      </c>
      <c r="B364" s="70" t="s">
        <v>174</v>
      </c>
      <c r="C364" s="21" t="s">
        <v>175</v>
      </c>
      <c r="D364" s="22" t="s">
        <v>33</v>
      </c>
      <c r="E364" s="22" t="s">
        <v>33</v>
      </c>
      <c r="F364" s="22" t="s">
        <v>33</v>
      </c>
      <c r="G364" s="23"/>
      <c r="H364" s="24"/>
      <c r="I364" s="93"/>
      <c r="J364" s="106">
        <v>30</v>
      </c>
      <c r="K364" s="106">
        <v>30</v>
      </c>
      <c r="L364" s="106">
        <v>30</v>
      </c>
      <c r="M364" s="106">
        <v>30</v>
      </c>
      <c r="N364" s="106">
        <v>30</v>
      </c>
      <c r="O364" s="106">
        <v>30</v>
      </c>
      <c r="P364" s="106">
        <v>30</v>
      </c>
      <c r="Q364" s="106">
        <v>30</v>
      </c>
      <c r="R364" s="106">
        <v>30</v>
      </c>
      <c r="S364" s="121"/>
      <c r="T364" s="121"/>
      <c r="U364" s="121"/>
      <c r="V364" s="3"/>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c r="DO364" s="1"/>
      <c r="DP364" s="1"/>
      <c r="DQ364" s="1"/>
      <c r="DR364" s="1"/>
      <c r="DS364" s="1"/>
      <c r="DT364" s="1"/>
      <c r="DU364" s="1"/>
      <c r="DV364" s="1"/>
      <c r="DW364" s="1"/>
      <c r="DX364" s="1"/>
      <c r="DY364" s="1"/>
      <c r="DZ364" s="1"/>
      <c r="EA364" s="1"/>
      <c r="EB364" s="1"/>
      <c r="EC364" s="1"/>
      <c r="ED364" s="1"/>
      <c r="EE364" s="1"/>
      <c r="EF364" s="1"/>
      <c r="EG364" s="1"/>
      <c r="EH364" s="1"/>
      <c r="EI364" s="1"/>
      <c r="EJ364" s="1"/>
      <c r="EK364" s="1"/>
      <c r="EL364" s="1"/>
      <c r="EM364" s="1"/>
      <c r="EN364" s="1"/>
      <c r="EO364" s="1"/>
      <c r="EP364" s="1"/>
      <c r="EQ364" s="1"/>
      <c r="ER364" s="1"/>
      <c r="ES364" s="1"/>
      <c r="ET364" s="1"/>
      <c r="EU364" s="1"/>
      <c r="EV364" s="1"/>
      <c r="EW364" s="1"/>
      <c r="EX364" s="1"/>
      <c r="EY364" s="1"/>
      <c r="EZ364" s="1"/>
      <c r="FA364" s="1"/>
      <c r="FB364" s="1"/>
      <c r="FC364" s="1"/>
      <c r="FD364" s="1"/>
      <c r="FE364" s="1"/>
      <c r="FF364" s="1"/>
      <c r="FG364" s="1"/>
      <c r="FH364" s="1"/>
      <c r="FI364" s="1"/>
      <c r="FJ364" s="1"/>
      <c r="FK364" s="1"/>
      <c r="FL364" s="1"/>
      <c r="FM364" s="1"/>
      <c r="FN364" s="1"/>
      <c r="FO364" s="1"/>
      <c r="FP364" s="1"/>
      <c r="FQ364" s="1"/>
      <c r="FR364" s="1"/>
      <c r="FS364" s="1"/>
      <c r="FT364" s="1"/>
      <c r="FU364" s="1"/>
      <c r="FV364" s="1"/>
      <c r="FW364" s="1"/>
      <c r="FX364" s="1"/>
      <c r="FY364" s="1"/>
      <c r="FZ364" s="1"/>
      <c r="GA364" s="1"/>
      <c r="GB364" s="1"/>
      <c r="GC364" s="1"/>
      <c r="GD364" s="1"/>
      <c r="GE364" s="1"/>
      <c r="GF364" s="1"/>
      <c r="GG364" s="1"/>
      <c r="GH364" s="1"/>
      <c r="GI364" s="1"/>
      <c r="GJ364" s="1"/>
      <c r="GK364" s="1"/>
      <c r="GL364" s="1"/>
      <c r="GM364" s="1"/>
      <c r="GN364" s="1"/>
      <c r="GO364" s="1"/>
      <c r="GP364" s="1"/>
      <c r="GQ364" s="1"/>
      <c r="GR364" s="1"/>
      <c r="GS364" s="1"/>
      <c r="GT364" s="1"/>
      <c r="GU364" s="1"/>
      <c r="GV364" s="1"/>
      <c r="GW364" s="1"/>
      <c r="GX364" s="1"/>
      <c r="GY364" s="1"/>
      <c r="GZ364" s="1"/>
      <c r="HA364" s="1"/>
      <c r="HB364" s="1"/>
      <c r="HC364" s="1"/>
      <c r="HD364" s="1"/>
      <c r="HE364" s="1"/>
      <c r="HF364" s="1"/>
      <c r="HG364" s="1"/>
      <c r="HH364" s="1"/>
      <c r="HI364" s="1"/>
      <c r="HJ364" s="1"/>
      <c r="HK364" s="1"/>
      <c r="HL364" s="1"/>
      <c r="HM364" s="1"/>
      <c r="HN364" s="1"/>
      <c r="HO364" s="1"/>
      <c r="HP364" s="1"/>
      <c r="HQ364" s="1"/>
      <c r="HR364" s="1"/>
      <c r="HS364" s="1"/>
      <c r="HT364" s="1"/>
      <c r="HU364" s="1"/>
      <c r="HV364" s="1"/>
      <c r="HW364" s="1"/>
      <c r="HX364" s="1"/>
      <c r="HY364" s="1"/>
      <c r="HZ364" s="1"/>
      <c r="IA364" s="1"/>
      <c r="IB364" s="1"/>
      <c r="IC364" s="1"/>
      <c r="ID364" s="1"/>
      <c r="IE364" s="1"/>
      <c r="IF364" s="1"/>
      <c r="IG364" s="1"/>
      <c r="IH364" s="1"/>
      <c r="II364" s="1"/>
      <c r="IJ364" s="1"/>
      <c r="IK364" s="1"/>
      <c r="IL364" s="1"/>
      <c r="IM364" s="1"/>
      <c r="IN364" s="1"/>
      <c r="IO364" s="1"/>
      <c r="IP364" s="1"/>
      <c r="IQ364" s="1"/>
    </row>
    <row r="365" s="3" customFormat="1" customHeight="1" spans="1:251">
      <c r="A365" s="22" t="s">
        <v>423</v>
      </c>
      <c r="B365" s="26" t="s">
        <v>185</v>
      </c>
      <c r="C365" s="21" t="s">
        <v>424</v>
      </c>
      <c r="D365" s="22" t="s">
        <v>33</v>
      </c>
      <c r="E365" s="22" t="s">
        <v>33</v>
      </c>
      <c r="F365" s="22" t="s">
        <v>33</v>
      </c>
      <c r="G365" s="71"/>
      <c r="H365" s="71"/>
      <c r="I365" s="71"/>
      <c r="J365" s="106">
        <v>20</v>
      </c>
      <c r="K365" s="106">
        <v>20</v>
      </c>
      <c r="L365" s="106">
        <v>20</v>
      </c>
      <c r="M365" s="106">
        <v>20</v>
      </c>
      <c r="N365" s="106">
        <v>20</v>
      </c>
      <c r="O365" s="106">
        <v>20</v>
      </c>
      <c r="P365" s="106">
        <v>20</v>
      </c>
      <c r="Q365" s="106">
        <v>20</v>
      </c>
      <c r="R365" s="106">
        <v>20</v>
      </c>
      <c r="S365" s="121"/>
      <c r="T365" s="121"/>
      <c r="U365" s="12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c r="DO365" s="1"/>
      <c r="DP365" s="1"/>
      <c r="DQ365" s="1"/>
      <c r="DR365" s="1"/>
      <c r="DS365" s="1"/>
      <c r="DT365" s="1"/>
      <c r="DU365" s="1"/>
      <c r="DV365" s="1"/>
      <c r="DW365" s="1"/>
      <c r="DX365" s="1"/>
      <c r="DY365" s="1"/>
      <c r="DZ365" s="1"/>
      <c r="EA365" s="1"/>
      <c r="EB365" s="1"/>
      <c r="EC365" s="1"/>
      <c r="ED365" s="1"/>
      <c r="EE365" s="1"/>
      <c r="EF365" s="1"/>
      <c r="EG365" s="1"/>
      <c r="EH365" s="1"/>
      <c r="EI365" s="1"/>
      <c r="EJ365" s="1"/>
      <c r="EK365" s="1"/>
      <c r="EL365" s="1"/>
      <c r="EM365" s="1"/>
      <c r="EN365" s="1"/>
      <c r="EO365" s="1"/>
      <c r="EP365" s="1"/>
      <c r="EQ365" s="1"/>
      <c r="ER365" s="1"/>
      <c r="ES365" s="1"/>
      <c r="ET365" s="1"/>
      <c r="EU365" s="1"/>
      <c r="EV365" s="1"/>
      <c r="EW365" s="1"/>
      <c r="EX365" s="1"/>
      <c r="EY365" s="1"/>
      <c r="EZ365" s="1"/>
      <c r="FA365" s="1"/>
      <c r="FB365" s="1"/>
      <c r="FC365" s="1"/>
      <c r="FD365" s="1"/>
      <c r="FE365" s="1"/>
      <c r="FF365" s="1"/>
      <c r="FG365" s="1"/>
      <c r="FH365" s="1"/>
      <c r="FI365" s="1"/>
      <c r="FJ365" s="1"/>
      <c r="FK365" s="1"/>
      <c r="FL365" s="1"/>
      <c r="FM365" s="1"/>
      <c r="FN365" s="1"/>
      <c r="FO365" s="1"/>
      <c r="FP365" s="1"/>
      <c r="FQ365" s="1"/>
      <c r="FR365" s="1"/>
      <c r="FS365" s="1"/>
      <c r="FT365" s="1"/>
      <c r="FU365" s="1"/>
      <c r="FV365" s="1"/>
      <c r="FW365" s="1"/>
      <c r="FX365" s="1"/>
      <c r="FY365" s="1"/>
      <c r="FZ365" s="1"/>
      <c r="GA365" s="1"/>
      <c r="GB365" s="1"/>
      <c r="GC365" s="1"/>
      <c r="GD365" s="1"/>
      <c r="GE365" s="1"/>
      <c r="GF365" s="1"/>
      <c r="GG365" s="1"/>
      <c r="GH365" s="1"/>
      <c r="GI365" s="1"/>
      <c r="GJ365" s="1"/>
      <c r="GK365" s="1"/>
      <c r="GL365" s="1"/>
      <c r="GM365" s="1"/>
      <c r="GN365" s="1"/>
      <c r="GO365" s="1"/>
      <c r="GP365" s="1"/>
      <c r="GQ365" s="1"/>
      <c r="GR365" s="1"/>
      <c r="GS365" s="1"/>
      <c r="GT365" s="1"/>
      <c r="GU365" s="1"/>
      <c r="GV365" s="1"/>
      <c r="GW365" s="1"/>
      <c r="GX365" s="1"/>
      <c r="GY365" s="1"/>
      <c r="GZ365" s="1"/>
      <c r="HA365" s="1"/>
      <c r="HB365" s="1"/>
      <c r="HC365" s="1"/>
      <c r="HD365" s="1"/>
      <c r="HE365" s="1"/>
      <c r="HF365" s="1"/>
      <c r="HG365" s="1"/>
      <c r="HH365" s="1"/>
      <c r="HI365" s="1"/>
      <c r="HJ365" s="1"/>
      <c r="HK365" s="1"/>
      <c r="HL365" s="1"/>
      <c r="HM365" s="1"/>
      <c r="HN365" s="1"/>
      <c r="HO365" s="1"/>
      <c r="HP365" s="1"/>
      <c r="HQ365" s="1"/>
      <c r="HR365" s="1"/>
      <c r="HS365" s="1"/>
      <c r="HT365" s="1"/>
      <c r="HU365" s="1"/>
      <c r="HV365" s="1"/>
      <c r="HW365" s="1"/>
      <c r="HX365" s="1"/>
      <c r="HY365" s="1"/>
      <c r="HZ365" s="1"/>
      <c r="IA365" s="1"/>
      <c r="IB365" s="1"/>
      <c r="IC365" s="1"/>
      <c r="ID365" s="1"/>
      <c r="IE365" s="1"/>
      <c r="IF365" s="1"/>
      <c r="IG365" s="1"/>
      <c r="IH365" s="1"/>
      <c r="II365" s="1"/>
      <c r="IJ365" s="1"/>
      <c r="IK365" s="1"/>
      <c r="IL365" s="1"/>
      <c r="IM365" s="1"/>
      <c r="IN365" s="1"/>
      <c r="IO365" s="1"/>
      <c r="IP365" s="1"/>
      <c r="IQ365" s="1"/>
    </row>
    <row r="366" s="1" customFormat="1" customHeight="1" spans="1:18">
      <c r="A366" s="25" t="s">
        <v>425</v>
      </c>
      <c r="B366" s="72" t="s">
        <v>176</v>
      </c>
      <c r="C366" s="73"/>
      <c r="D366" s="22" t="s">
        <v>33</v>
      </c>
      <c r="E366" s="22" t="s">
        <v>33</v>
      </c>
      <c r="F366" s="22" t="s">
        <v>33</v>
      </c>
      <c r="G366" s="23"/>
      <c r="H366" s="24"/>
      <c r="I366" s="93"/>
      <c r="J366" s="106">
        <v>0</v>
      </c>
      <c r="K366" s="106">
        <v>0</v>
      </c>
      <c r="L366" s="106">
        <v>0</v>
      </c>
      <c r="M366" s="106">
        <v>0</v>
      </c>
      <c r="N366" s="106">
        <v>0</v>
      </c>
      <c r="O366" s="106">
        <v>0</v>
      </c>
      <c r="P366" s="106">
        <v>0</v>
      </c>
      <c r="Q366" s="106">
        <v>0</v>
      </c>
      <c r="R366" s="106">
        <v>0</v>
      </c>
    </row>
    <row r="367" s="1" customFormat="1" customHeight="1" spans="1:18">
      <c r="A367" s="25" t="s">
        <v>426</v>
      </c>
      <c r="B367" s="72" t="s">
        <v>177</v>
      </c>
      <c r="C367" s="73"/>
      <c r="D367" s="22" t="s">
        <v>33</v>
      </c>
      <c r="E367" s="22" t="s">
        <v>33</v>
      </c>
      <c r="F367" s="22" t="s">
        <v>33</v>
      </c>
      <c r="G367" s="23"/>
      <c r="H367" s="24"/>
      <c r="I367" s="93"/>
      <c r="J367" s="106">
        <v>0</v>
      </c>
      <c r="K367" s="106">
        <v>0</v>
      </c>
      <c r="L367" s="106">
        <v>0</v>
      </c>
      <c r="M367" s="106">
        <v>0</v>
      </c>
      <c r="N367" s="106">
        <v>0</v>
      </c>
      <c r="O367" s="106">
        <v>0</v>
      </c>
      <c r="P367" s="106">
        <v>0</v>
      </c>
      <c r="Q367" s="106">
        <v>0</v>
      </c>
      <c r="R367" s="106">
        <v>0</v>
      </c>
    </row>
    <row r="368" s="1" customFormat="1" customHeight="1" spans="1:18">
      <c r="A368" s="25" t="s">
        <v>427</v>
      </c>
      <c r="B368" s="72" t="s">
        <v>178</v>
      </c>
      <c r="C368" s="73"/>
      <c r="D368" s="22" t="s">
        <v>33</v>
      </c>
      <c r="E368" s="22" t="s">
        <v>33</v>
      </c>
      <c r="F368" s="22" t="s">
        <v>33</v>
      </c>
      <c r="G368" s="23"/>
      <c r="H368" s="24"/>
      <c r="I368" s="93"/>
      <c r="J368" s="106">
        <v>0</v>
      </c>
      <c r="K368" s="106">
        <v>0</v>
      </c>
      <c r="L368" s="106">
        <v>0</v>
      </c>
      <c r="M368" s="106">
        <v>0</v>
      </c>
      <c r="N368" s="106">
        <v>0</v>
      </c>
      <c r="O368" s="106">
        <v>0</v>
      </c>
      <c r="P368" s="106">
        <v>0</v>
      </c>
      <c r="Q368" s="106">
        <v>0</v>
      </c>
      <c r="R368" s="106">
        <v>0</v>
      </c>
    </row>
    <row r="369" s="1" customFormat="1" customHeight="1" spans="1:21">
      <c r="A369" s="6"/>
      <c r="B369" s="74"/>
      <c r="C369" s="75" t="s">
        <v>200</v>
      </c>
      <c r="D369" s="76">
        <v>12800</v>
      </c>
      <c r="E369" s="76">
        <v>12800</v>
      </c>
      <c r="F369" s="76">
        <v>12800</v>
      </c>
      <c r="G369" s="74"/>
      <c r="H369" s="74"/>
      <c r="I369" s="114" t="s">
        <v>428</v>
      </c>
      <c r="J369" s="76">
        <f t="shared" ref="J369:U369" si="18">SUM(J312:J368)</f>
        <v>8892</v>
      </c>
      <c r="K369" s="76">
        <f t="shared" si="18"/>
        <v>8972</v>
      </c>
      <c r="L369" s="76">
        <f t="shared" si="18"/>
        <v>9452</v>
      </c>
      <c r="M369" s="76">
        <f t="shared" si="18"/>
        <v>9042</v>
      </c>
      <c r="N369" s="76">
        <f t="shared" si="18"/>
        <v>9142</v>
      </c>
      <c r="O369" s="76">
        <f t="shared" si="18"/>
        <v>9702</v>
      </c>
      <c r="P369" s="76">
        <f t="shared" si="18"/>
        <v>9417</v>
      </c>
      <c r="Q369" s="76">
        <f t="shared" si="18"/>
        <v>9537</v>
      </c>
      <c r="R369" s="76">
        <f t="shared" si="18"/>
        <v>10127</v>
      </c>
      <c r="S369" s="1">
        <f t="shared" si="18"/>
        <v>733.08</v>
      </c>
      <c r="T369" s="1">
        <f t="shared" si="18"/>
        <v>736.58</v>
      </c>
      <c r="U369" s="1">
        <f t="shared" si="18"/>
        <v>791.08</v>
      </c>
    </row>
    <row r="370" s="1" customFormat="1" customHeight="1" spans="1:21">
      <c r="A370" s="6"/>
      <c r="B370" s="74"/>
      <c r="C370" s="75" t="s">
        <v>429</v>
      </c>
      <c r="D370" s="77">
        <f>D467</f>
        <v>0.479832058779427</v>
      </c>
      <c r="E370" s="77">
        <f>D468</f>
        <v>0.47555357408233</v>
      </c>
      <c r="F370" s="77">
        <f>D469</f>
        <v>0.45140358301594</v>
      </c>
      <c r="G370" s="74"/>
      <c r="H370" s="74"/>
      <c r="I370" s="114" t="s">
        <v>430</v>
      </c>
      <c r="J370" s="76">
        <f t="shared" ref="J370:R370" si="19">J369*3</f>
        <v>26676</v>
      </c>
      <c r="K370" s="76">
        <f t="shared" si="19"/>
        <v>26916</v>
      </c>
      <c r="L370" s="76">
        <f t="shared" si="19"/>
        <v>28356</v>
      </c>
      <c r="M370" s="76">
        <f t="shared" si="19"/>
        <v>27126</v>
      </c>
      <c r="N370" s="76">
        <f t="shared" si="19"/>
        <v>27426</v>
      </c>
      <c r="O370" s="76">
        <f t="shared" si="19"/>
        <v>29106</v>
      </c>
      <c r="P370" s="76">
        <f t="shared" si="19"/>
        <v>28251</v>
      </c>
      <c r="Q370" s="76">
        <f t="shared" si="19"/>
        <v>28611</v>
      </c>
      <c r="R370" s="76">
        <f t="shared" si="19"/>
        <v>30381</v>
      </c>
      <c r="S370" s="77">
        <f t="shared" ref="S370:U370" si="20">S369/D369</f>
        <v>0.057271875</v>
      </c>
      <c r="T370" s="77">
        <f t="shared" si="20"/>
        <v>0.0575453125</v>
      </c>
      <c r="U370" s="77">
        <f t="shared" si="20"/>
        <v>0.061803125</v>
      </c>
    </row>
    <row r="371" s="2" customFormat="1" customHeight="1" spans="1:21">
      <c r="A371" s="14" t="s">
        <v>517</v>
      </c>
      <c r="B371" s="15"/>
      <c r="C371" s="15"/>
      <c r="D371" s="15"/>
      <c r="E371" s="15"/>
      <c r="F371" s="15"/>
      <c r="G371" s="15"/>
      <c r="H371" s="15"/>
      <c r="I371" s="87"/>
      <c r="J371" s="14" t="s">
        <v>306</v>
      </c>
      <c r="K371" s="15"/>
      <c r="L371" s="15"/>
      <c r="M371" s="88" t="s">
        <v>352</v>
      </c>
      <c r="N371" s="89"/>
      <c r="O371" s="89"/>
      <c r="P371" s="14" t="s">
        <v>309</v>
      </c>
      <c r="Q371" s="15"/>
      <c r="R371" s="15"/>
      <c r="S371" s="88" t="s">
        <v>353</v>
      </c>
      <c r="T371" s="89"/>
      <c r="U371" s="89"/>
    </row>
    <row r="372" s="1" customFormat="1" customHeight="1" spans="1:21">
      <c r="A372" s="16" t="s">
        <v>354</v>
      </c>
      <c r="B372" s="17" t="s">
        <v>25</v>
      </c>
      <c r="C372" s="17"/>
      <c r="D372" s="17" t="s">
        <v>26</v>
      </c>
      <c r="E372" s="18" t="s">
        <v>355</v>
      </c>
      <c r="F372" s="18"/>
      <c r="G372" s="17" t="s">
        <v>28</v>
      </c>
      <c r="H372" s="17"/>
      <c r="I372" s="17"/>
      <c r="J372" s="90" t="s">
        <v>26</v>
      </c>
      <c r="K372" s="90" t="s">
        <v>356</v>
      </c>
      <c r="L372" s="91" t="s">
        <v>357</v>
      </c>
      <c r="M372" s="90" t="s">
        <v>26</v>
      </c>
      <c r="N372" s="90" t="s">
        <v>356</v>
      </c>
      <c r="O372" s="91" t="s">
        <v>357</v>
      </c>
      <c r="P372" s="90" t="s">
        <v>26</v>
      </c>
      <c r="Q372" s="90" t="s">
        <v>356</v>
      </c>
      <c r="R372" s="91" t="s">
        <v>357</v>
      </c>
      <c r="S372" s="90" t="s">
        <v>26</v>
      </c>
      <c r="T372" s="90" t="s">
        <v>356</v>
      </c>
      <c r="U372" s="91" t="s">
        <v>357</v>
      </c>
    </row>
    <row r="373" s="1" customFormat="1" customHeight="1" spans="1:21">
      <c r="A373" s="16"/>
      <c r="B373" s="17"/>
      <c r="C373" s="17"/>
      <c r="D373" s="17"/>
      <c r="E373" s="17" t="s">
        <v>358</v>
      </c>
      <c r="F373" s="17" t="s">
        <v>359</v>
      </c>
      <c r="G373" s="17"/>
      <c r="H373" s="17"/>
      <c r="I373" s="17"/>
      <c r="J373" s="90"/>
      <c r="K373" s="90"/>
      <c r="L373" s="92"/>
      <c r="M373" s="90"/>
      <c r="N373" s="90"/>
      <c r="O373" s="92"/>
      <c r="P373" s="90"/>
      <c r="Q373" s="90"/>
      <c r="R373" s="92"/>
      <c r="S373" s="90"/>
      <c r="T373" s="90"/>
      <c r="U373" s="92"/>
    </row>
    <row r="374" s="3" customFormat="1" customHeight="1" spans="1:21">
      <c r="A374" s="19" t="s">
        <v>360</v>
      </c>
      <c r="B374" s="20" t="s">
        <v>31</v>
      </c>
      <c r="C374" s="21" t="s">
        <v>32</v>
      </c>
      <c r="D374" s="22" t="s">
        <v>33</v>
      </c>
      <c r="E374" s="22" t="s">
        <v>33</v>
      </c>
      <c r="F374" s="22" t="s">
        <v>33</v>
      </c>
      <c r="G374" s="23" t="s">
        <v>34</v>
      </c>
      <c r="H374" s="24"/>
      <c r="I374" s="93"/>
      <c r="J374" s="94">
        <v>10</v>
      </c>
      <c r="K374" s="94">
        <v>10</v>
      </c>
      <c r="L374" s="95">
        <v>10</v>
      </c>
      <c r="M374" s="94">
        <v>10</v>
      </c>
      <c r="N374" s="94">
        <v>10</v>
      </c>
      <c r="O374" s="94">
        <v>10</v>
      </c>
      <c r="P374" s="96">
        <v>10</v>
      </c>
      <c r="Q374" s="96">
        <v>10</v>
      </c>
      <c r="R374" s="96">
        <v>10</v>
      </c>
      <c r="S374" s="119"/>
      <c r="T374" s="119"/>
      <c r="U374" s="119"/>
    </row>
    <row r="375" s="3" customFormat="1" customHeight="1" spans="1:21">
      <c r="A375" s="25" t="s">
        <v>361</v>
      </c>
      <c r="B375" s="26" t="s">
        <v>35</v>
      </c>
      <c r="C375" s="27" t="s">
        <v>36</v>
      </c>
      <c r="D375" s="22" t="s">
        <v>33</v>
      </c>
      <c r="E375" s="22" t="s">
        <v>33</v>
      </c>
      <c r="F375" s="22" t="s">
        <v>33</v>
      </c>
      <c r="G375" s="23" t="s">
        <v>37</v>
      </c>
      <c r="H375" s="24"/>
      <c r="I375" s="93"/>
      <c r="J375" s="97">
        <v>10</v>
      </c>
      <c r="K375" s="97">
        <v>10</v>
      </c>
      <c r="L375" s="98">
        <v>10</v>
      </c>
      <c r="M375" s="97">
        <v>15</v>
      </c>
      <c r="N375" s="97">
        <v>15</v>
      </c>
      <c r="O375" s="97">
        <v>15</v>
      </c>
      <c r="P375" s="96">
        <v>15</v>
      </c>
      <c r="Q375" s="96">
        <v>15</v>
      </c>
      <c r="R375" s="96">
        <v>15</v>
      </c>
      <c r="S375" s="119"/>
      <c r="T375" s="119"/>
      <c r="U375" s="119"/>
    </row>
    <row r="376" s="3" customFormat="1" customHeight="1" spans="1:21">
      <c r="A376" s="25" t="s">
        <v>362</v>
      </c>
      <c r="B376" s="26" t="s">
        <v>38</v>
      </c>
      <c r="C376" s="27" t="s">
        <v>39</v>
      </c>
      <c r="D376" s="22" t="s">
        <v>33</v>
      </c>
      <c r="E376" s="22" t="s">
        <v>33</v>
      </c>
      <c r="F376" s="22" t="s">
        <v>33</v>
      </c>
      <c r="G376" s="23" t="s">
        <v>40</v>
      </c>
      <c r="H376" s="24"/>
      <c r="I376" s="93"/>
      <c r="J376" s="97">
        <v>15</v>
      </c>
      <c r="K376" s="97">
        <v>15</v>
      </c>
      <c r="L376" s="98">
        <v>15</v>
      </c>
      <c r="M376" s="97">
        <v>15</v>
      </c>
      <c r="N376" s="97">
        <v>15</v>
      </c>
      <c r="O376" s="97">
        <v>15</v>
      </c>
      <c r="P376" s="96">
        <v>20</v>
      </c>
      <c r="Q376" s="96">
        <v>20</v>
      </c>
      <c r="R376" s="96">
        <v>20</v>
      </c>
      <c r="S376" s="119"/>
      <c r="T376" s="119"/>
      <c r="U376" s="119"/>
    </row>
    <row r="377" s="3" customFormat="1" customHeight="1" spans="1:251">
      <c r="A377" s="25" t="s">
        <v>363</v>
      </c>
      <c r="B377" s="29" t="s">
        <v>41</v>
      </c>
      <c r="C377" s="27" t="s">
        <v>42</v>
      </c>
      <c r="D377" s="22" t="s">
        <v>33</v>
      </c>
      <c r="E377" s="22" t="s">
        <v>33</v>
      </c>
      <c r="F377" s="22" t="s">
        <v>33</v>
      </c>
      <c r="G377" s="23" t="s">
        <v>43</v>
      </c>
      <c r="H377" s="24"/>
      <c r="I377" s="93"/>
      <c r="J377" s="97">
        <v>5</v>
      </c>
      <c r="K377" s="97">
        <v>5</v>
      </c>
      <c r="L377" s="98">
        <v>5</v>
      </c>
      <c r="M377" s="97">
        <v>5</v>
      </c>
      <c r="N377" s="97">
        <v>5</v>
      </c>
      <c r="O377" s="97">
        <v>5</v>
      </c>
      <c r="P377" s="99">
        <v>5</v>
      </c>
      <c r="Q377" s="99">
        <v>5</v>
      </c>
      <c r="R377" s="99">
        <v>5</v>
      </c>
      <c r="S377" s="119"/>
      <c r="T377" s="119"/>
      <c r="U377" s="119"/>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c r="DI377" s="1"/>
      <c r="DJ377" s="1"/>
      <c r="DK377" s="1"/>
      <c r="DL377" s="1"/>
      <c r="DM377" s="1"/>
      <c r="DN377" s="1"/>
      <c r="DO377" s="1"/>
      <c r="DP377" s="1"/>
      <c r="DQ377" s="1"/>
      <c r="DR377" s="1"/>
      <c r="DS377" s="1"/>
      <c r="DT377" s="1"/>
      <c r="DU377" s="1"/>
      <c r="DV377" s="1"/>
      <c r="DW377" s="1"/>
      <c r="DX377" s="1"/>
      <c r="DY377" s="1"/>
      <c r="DZ377" s="1"/>
      <c r="EA377" s="1"/>
      <c r="EB377" s="1"/>
      <c r="EC377" s="1"/>
      <c r="ED377" s="1"/>
      <c r="EE377" s="1"/>
      <c r="EF377" s="1"/>
      <c r="EG377" s="1"/>
      <c r="EH377" s="1"/>
      <c r="EI377" s="1"/>
      <c r="EJ377" s="1"/>
      <c r="EK377" s="1"/>
      <c r="EL377" s="1"/>
      <c r="EM377" s="1"/>
      <c r="EN377" s="1"/>
      <c r="EO377" s="1"/>
      <c r="EP377" s="1"/>
      <c r="EQ377" s="1"/>
      <c r="ER377" s="1"/>
      <c r="ES377" s="1"/>
      <c r="ET377" s="1"/>
      <c r="EU377" s="1"/>
      <c r="EV377" s="1"/>
      <c r="EW377" s="1"/>
      <c r="EX377" s="1"/>
      <c r="EY377" s="1"/>
      <c r="EZ377" s="1"/>
      <c r="FA377" s="1"/>
      <c r="FB377" s="1"/>
      <c r="FC377" s="1"/>
      <c r="FD377" s="1"/>
      <c r="FE377" s="1"/>
      <c r="FF377" s="1"/>
      <c r="FG377" s="1"/>
      <c r="FH377" s="1"/>
      <c r="FI377" s="1"/>
      <c r="FJ377" s="1"/>
      <c r="FK377" s="1"/>
      <c r="FL377" s="1"/>
      <c r="FM377" s="1"/>
      <c r="FN377" s="1"/>
      <c r="FO377" s="1"/>
      <c r="FP377" s="1"/>
      <c r="FQ377" s="1"/>
      <c r="FR377" s="1"/>
      <c r="FS377" s="1"/>
      <c r="FT377" s="1"/>
      <c r="FU377" s="1"/>
      <c r="FV377" s="1"/>
      <c r="FW377" s="1"/>
      <c r="FX377" s="1"/>
      <c r="FY377" s="1"/>
      <c r="FZ377" s="1"/>
      <c r="GA377" s="1"/>
      <c r="GB377" s="1"/>
      <c r="GC377" s="1"/>
      <c r="GD377" s="1"/>
      <c r="GE377" s="1"/>
      <c r="GF377" s="1"/>
      <c r="GG377" s="1"/>
      <c r="GH377" s="1"/>
      <c r="GI377" s="1"/>
      <c r="GJ377" s="1"/>
      <c r="GK377" s="1"/>
      <c r="GL377" s="1"/>
      <c r="GM377" s="1"/>
      <c r="GN377" s="1"/>
      <c r="GO377" s="1"/>
      <c r="GP377" s="1"/>
      <c r="GQ377" s="1"/>
      <c r="GR377" s="1"/>
      <c r="GS377" s="1"/>
      <c r="GT377" s="1"/>
      <c r="GU377" s="1"/>
      <c r="GV377" s="1"/>
      <c r="GW377" s="1"/>
      <c r="GX377" s="1"/>
      <c r="GY377" s="1"/>
      <c r="GZ377" s="1"/>
      <c r="HA377" s="1"/>
      <c r="HB377" s="1"/>
      <c r="HC377" s="1"/>
      <c r="HD377" s="1"/>
      <c r="HE377" s="1"/>
      <c r="HF377" s="1"/>
      <c r="HG377" s="1"/>
      <c r="HH377" s="1"/>
      <c r="HI377" s="1"/>
      <c r="HJ377" s="1"/>
      <c r="HK377" s="1"/>
      <c r="HL377" s="1"/>
      <c r="HM377" s="1"/>
      <c r="HN377" s="1"/>
      <c r="HO377" s="1"/>
      <c r="HP377" s="1"/>
      <c r="HQ377" s="1"/>
      <c r="HR377" s="1"/>
      <c r="HS377" s="1"/>
      <c r="HT377" s="1"/>
      <c r="HU377" s="1"/>
      <c r="HV377" s="1"/>
      <c r="HW377" s="1"/>
      <c r="HX377" s="1"/>
      <c r="HY377" s="1"/>
      <c r="HZ377" s="1"/>
      <c r="IA377" s="1"/>
      <c r="IB377" s="1"/>
      <c r="IC377" s="1"/>
      <c r="ID377" s="1"/>
      <c r="IE377" s="1"/>
      <c r="IF377" s="1"/>
      <c r="IG377" s="1"/>
      <c r="IH377" s="1"/>
      <c r="II377" s="1"/>
      <c r="IJ377" s="1"/>
      <c r="IK377" s="1"/>
      <c r="IL377" s="1"/>
      <c r="IM377" s="1"/>
      <c r="IN377" s="1"/>
      <c r="IO377" s="1"/>
      <c r="IP377" s="1"/>
      <c r="IQ377" s="1"/>
    </row>
    <row r="378" s="3" customFormat="1" customHeight="1" spans="1:251">
      <c r="A378" s="25" t="s">
        <v>463</v>
      </c>
      <c r="B378" s="30"/>
      <c r="C378" s="27" t="s">
        <v>44</v>
      </c>
      <c r="D378" s="22" t="s">
        <v>33</v>
      </c>
      <c r="E378" s="22" t="s">
        <v>33</v>
      </c>
      <c r="F378" s="22" t="s">
        <v>33</v>
      </c>
      <c r="G378" s="37"/>
      <c r="H378" s="24"/>
      <c r="I378" s="93"/>
      <c r="J378" s="97">
        <v>5</v>
      </c>
      <c r="K378" s="97">
        <v>5</v>
      </c>
      <c r="L378" s="98">
        <v>5</v>
      </c>
      <c r="M378" s="97">
        <v>5</v>
      </c>
      <c r="N378" s="97">
        <v>5</v>
      </c>
      <c r="O378" s="97">
        <v>5</v>
      </c>
      <c r="P378" s="99">
        <v>5</v>
      </c>
      <c r="Q378" s="99">
        <v>5</v>
      </c>
      <c r="R378" s="99">
        <v>5</v>
      </c>
      <c r="S378" s="119"/>
      <c r="T378" s="119"/>
      <c r="U378" s="119"/>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c r="DH378" s="1"/>
      <c r="DI378" s="1"/>
      <c r="DJ378" s="1"/>
      <c r="DK378" s="1"/>
      <c r="DL378" s="1"/>
      <c r="DM378" s="1"/>
      <c r="DN378" s="1"/>
      <c r="DO378" s="1"/>
      <c r="DP378" s="1"/>
      <c r="DQ378" s="1"/>
      <c r="DR378" s="1"/>
      <c r="DS378" s="1"/>
      <c r="DT378" s="1"/>
      <c r="DU378" s="1"/>
      <c r="DV378" s="1"/>
      <c r="DW378" s="1"/>
      <c r="DX378" s="1"/>
      <c r="DY378" s="1"/>
      <c r="DZ378" s="1"/>
      <c r="EA378" s="1"/>
      <c r="EB378" s="1"/>
      <c r="EC378" s="1"/>
      <c r="ED378" s="1"/>
      <c r="EE378" s="1"/>
      <c r="EF378" s="1"/>
      <c r="EG378" s="1"/>
      <c r="EH378" s="1"/>
      <c r="EI378" s="1"/>
      <c r="EJ378" s="1"/>
      <c r="EK378" s="1"/>
      <c r="EL378" s="1"/>
      <c r="EM378" s="1"/>
      <c r="EN378" s="1"/>
      <c r="EO378" s="1"/>
      <c r="EP378" s="1"/>
      <c r="EQ378" s="1"/>
      <c r="ER378" s="1"/>
      <c r="ES378" s="1"/>
      <c r="ET378" s="1"/>
      <c r="EU378" s="1"/>
      <c r="EV378" s="1"/>
      <c r="EW378" s="1"/>
      <c r="EX378" s="1"/>
      <c r="EY378" s="1"/>
      <c r="EZ378" s="1"/>
      <c r="FA378" s="1"/>
      <c r="FB378" s="1"/>
      <c r="FC378" s="1"/>
      <c r="FD378" s="1"/>
      <c r="FE378" s="1"/>
      <c r="FF378" s="1"/>
      <c r="FG378" s="1"/>
      <c r="FH378" s="1"/>
      <c r="FI378" s="1"/>
      <c r="FJ378" s="1"/>
      <c r="FK378" s="1"/>
      <c r="FL378" s="1"/>
      <c r="FM378" s="1"/>
      <c r="FN378" s="1"/>
      <c r="FO378" s="1"/>
      <c r="FP378" s="1"/>
      <c r="FQ378" s="1"/>
      <c r="FR378" s="1"/>
      <c r="FS378" s="1"/>
      <c r="FT378" s="1"/>
      <c r="FU378" s="1"/>
      <c r="FV378" s="1"/>
      <c r="FW378" s="1"/>
      <c r="FX378" s="1"/>
      <c r="FY378" s="1"/>
      <c r="FZ378" s="1"/>
      <c r="GA378" s="1"/>
      <c r="GB378" s="1"/>
      <c r="GC378" s="1"/>
      <c r="GD378" s="1"/>
      <c r="GE378" s="1"/>
      <c r="GF378" s="1"/>
      <c r="GG378" s="1"/>
      <c r="GH378" s="1"/>
      <c r="GI378" s="1"/>
      <c r="GJ378" s="1"/>
      <c r="GK378" s="1"/>
      <c r="GL378" s="1"/>
      <c r="GM378" s="1"/>
      <c r="GN378" s="1"/>
      <c r="GO378" s="1"/>
      <c r="GP378" s="1"/>
      <c r="GQ378" s="1"/>
      <c r="GR378" s="1"/>
      <c r="GS378" s="1"/>
      <c r="GT378" s="1"/>
      <c r="GU378" s="1"/>
      <c r="GV378" s="1"/>
      <c r="GW378" s="1"/>
      <c r="GX378" s="1"/>
      <c r="GY378" s="1"/>
      <c r="GZ378" s="1"/>
      <c r="HA378" s="1"/>
      <c r="HB378" s="1"/>
      <c r="HC378" s="1"/>
      <c r="HD378" s="1"/>
      <c r="HE378" s="1"/>
      <c r="HF378" s="1"/>
      <c r="HG378" s="1"/>
      <c r="HH378" s="1"/>
      <c r="HI378" s="1"/>
      <c r="HJ378" s="1"/>
      <c r="HK378" s="1"/>
      <c r="HL378" s="1"/>
      <c r="HM378" s="1"/>
      <c r="HN378" s="1"/>
      <c r="HO378" s="1"/>
      <c r="HP378" s="1"/>
      <c r="HQ378" s="1"/>
      <c r="HR378" s="1"/>
      <c r="HS378" s="1"/>
      <c r="HT378" s="1"/>
      <c r="HU378" s="1"/>
      <c r="HV378" s="1"/>
      <c r="HW378" s="1"/>
      <c r="HX378" s="1"/>
      <c r="HY378" s="1"/>
      <c r="HZ378" s="1"/>
      <c r="IA378" s="1"/>
      <c r="IB378" s="1"/>
      <c r="IC378" s="1"/>
      <c r="ID378" s="1"/>
      <c r="IE378" s="1"/>
      <c r="IF378" s="1"/>
      <c r="IG378" s="1"/>
      <c r="IH378" s="1"/>
      <c r="II378" s="1"/>
      <c r="IJ378" s="1"/>
      <c r="IK378" s="1"/>
      <c r="IL378" s="1"/>
      <c r="IM378" s="1"/>
      <c r="IN378" s="1"/>
      <c r="IO378" s="1"/>
      <c r="IP378" s="1"/>
      <c r="IQ378" s="1"/>
    </row>
    <row r="379" s="3" customFormat="1" customHeight="1" spans="1:251">
      <c r="A379" s="19" t="s">
        <v>489</v>
      </c>
      <c r="B379" s="30"/>
      <c r="C379" s="34" t="s">
        <v>50</v>
      </c>
      <c r="D379" s="22" t="s">
        <v>33</v>
      </c>
      <c r="E379" s="22" t="s">
        <v>33</v>
      </c>
      <c r="F379" s="22" t="s">
        <v>33</v>
      </c>
      <c r="G379" s="23" t="s">
        <v>51</v>
      </c>
      <c r="H379" s="24"/>
      <c r="I379" s="93"/>
      <c r="J379" s="97">
        <v>10</v>
      </c>
      <c r="K379" s="97">
        <v>10</v>
      </c>
      <c r="L379" s="98">
        <v>10</v>
      </c>
      <c r="M379" s="97">
        <v>10</v>
      </c>
      <c r="N379" s="97">
        <v>10</v>
      </c>
      <c r="O379" s="97">
        <v>10</v>
      </c>
      <c r="P379" s="96">
        <v>15</v>
      </c>
      <c r="Q379" s="96">
        <v>15</v>
      </c>
      <c r="R379" s="96">
        <v>15</v>
      </c>
      <c r="S379" s="119"/>
      <c r="T379" s="119"/>
      <c r="U379" s="119"/>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c r="DH379" s="1"/>
      <c r="DI379" s="1"/>
      <c r="DJ379" s="1"/>
      <c r="DK379" s="1"/>
      <c r="DL379" s="1"/>
      <c r="DM379" s="1"/>
      <c r="DN379" s="1"/>
      <c r="DO379" s="1"/>
      <c r="DP379" s="1"/>
      <c r="DQ379" s="1"/>
      <c r="DR379" s="1"/>
      <c r="DS379" s="1"/>
      <c r="DT379" s="1"/>
      <c r="DU379" s="1"/>
      <c r="DV379" s="1"/>
      <c r="DW379" s="1"/>
      <c r="DX379" s="1"/>
      <c r="DY379" s="1"/>
      <c r="DZ379" s="1"/>
      <c r="EA379" s="1"/>
      <c r="EB379" s="1"/>
      <c r="EC379" s="1"/>
      <c r="ED379" s="1"/>
      <c r="EE379" s="1"/>
      <c r="EF379" s="1"/>
      <c r="EG379" s="1"/>
      <c r="EH379" s="1"/>
      <c r="EI379" s="1"/>
      <c r="EJ379" s="1"/>
      <c r="EK379" s="1"/>
      <c r="EL379" s="1"/>
      <c r="EM379" s="1"/>
      <c r="EN379" s="1"/>
      <c r="EO379" s="1"/>
      <c r="EP379" s="1"/>
      <c r="EQ379" s="1"/>
      <c r="ER379" s="1"/>
      <c r="ES379" s="1"/>
      <c r="ET379" s="1"/>
      <c r="EU379" s="1"/>
      <c r="EV379" s="1"/>
      <c r="EW379" s="1"/>
      <c r="EX379" s="1"/>
      <c r="EY379" s="1"/>
      <c r="EZ379" s="1"/>
      <c r="FA379" s="1"/>
      <c r="FB379" s="1"/>
      <c r="FC379" s="1"/>
      <c r="FD379" s="1"/>
      <c r="FE379" s="1"/>
      <c r="FF379" s="1"/>
      <c r="FG379" s="1"/>
      <c r="FH379" s="1"/>
      <c r="FI379" s="1"/>
      <c r="FJ379" s="1"/>
      <c r="FK379" s="1"/>
      <c r="FL379" s="1"/>
      <c r="FM379" s="1"/>
      <c r="FN379" s="1"/>
      <c r="FO379" s="1"/>
      <c r="FP379" s="1"/>
      <c r="FQ379" s="1"/>
      <c r="FR379" s="1"/>
      <c r="FS379" s="1"/>
      <c r="FT379" s="1"/>
      <c r="FU379" s="1"/>
      <c r="FV379" s="1"/>
      <c r="FW379" s="1"/>
      <c r="FX379" s="1"/>
      <c r="FY379" s="1"/>
      <c r="FZ379" s="1"/>
      <c r="GA379" s="1"/>
      <c r="GB379" s="1"/>
      <c r="GC379" s="1"/>
      <c r="GD379" s="1"/>
      <c r="GE379" s="1"/>
      <c r="GF379" s="1"/>
      <c r="GG379" s="1"/>
      <c r="GH379" s="1"/>
      <c r="GI379" s="1"/>
      <c r="GJ379" s="1"/>
      <c r="GK379" s="1"/>
      <c r="GL379" s="1"/>
      <c r="GM379" s="1"/>
      <c r="GN379" s="1"/>
      <c r="GO379" s="1"/>
      <c r="GP379" s="1"/>
      <c r="GQ379" s="1"/>
      <c r="GR379" s="1"/>
      <c r="GS379" s="1"/>
      <c r="GT379" s="1"/>
      <c r="GU379" s="1"/>
      <c r="GV379" s="1"/>
      <c r="GW379" s="1"/>
      <c r="GX379" s="1"/>
      <c r="GY379" s="1"/>
      <c r="GZ379" s="1"/>
      <c r="HA379" s="1"/>
      <c r="HB379" s="1"/>
      <c r="HC379" s="1"/>
      <c r="HD379" s="1"/>
      <c r="HE379" s="1"/>
      <c r="HF379" s="1"/>
      <c r="HG379" s="1"/>
      <c r="HH379" s="1"/>
      <c r="HI379" s="1"/>
      <c r="HJ379" s="1"/>
      <c r="HK379" s="1"/>
      <c r="HL379" s="1"/>
      <c r="HM379" s="1"/>
      <c r="HN379" s="1"/>
      <c r="HO379" s="1"/>
      <c r="HP379" s="1"/>
      <c r="HQ379" s="1"/>
      <c r="HR379" s="1"/>
      <c r="HS379" s="1"/>
      <c r="HT379" s="1"/>
      <c r="HU379" s="1"/>
      <c r="HV379" s="1"/>
      <c r="HW379" s="1"/>
      <c r="HX379" s="1"/>
      <c r="HY379" s="1"/>
      <c r="HZ379" s="1"/>
      <c r="IA379" s="1"/>
      <c r="IB379" s="1"/>
      <c r="IC379" s="1"/>
      <c r="ID379" s="1"/>
      <c r="IE379" s="1"/>
      <c r="IF379" s="1"/>
      <c r="IG379" s="1"/>
      <c r="IH379" s="1"/>
      <c r="II379" s="1"/>
      <c r="IJ379" s="1"/>
      <c r="IK379" s="1"/>
      <c r="IL379" s="1"/>
      <c r="IM379" s="1"/>
      <c r="IN379" s="1"/>
      <c r="IO379" s="1"/>
      <c r="IP379" s="1"/>
      <c r="IQ379" s="1"/>
    </row>
    <row r="380" s="3" customFormat="1" customHeight="1" spans="1:251">
      <c r="A380" s="25" t="s">
        <v>432</v>
      </c>
      <c r="B380" s="30"/>
      <c r="C380" s="27" t="s">
        <v>48</v>
      </c>
      <c r="D380" s="22" t="s">
        <v>33</v>
      </c>
      <c r="E380" s="22" t="s">
        <v>33</v>
      </c>
      <c r="F380" s="22" t="s">
        <v>33</v>
      </c>
      <c r="G380" s="23" t="s">
        <v>49</v>
      </c>
      <c r="H380" s="24"/>
      <c r="I380" s="93"/>
      <c r="J380" s="94">
        <v>10</v>
      </c>
      <c r="K380" s="94">
        <v>10</v>
      </c>
      <c r="L380" s="95">
        <v>10</v>
      </c>
      <c r="M380" s="94">
        <v>10</v>
      </c>
      <c r="N380" s="94">
        <v>10</v>
      </c>
      <c r="O380" s="94">
        <v>10</v>
      </c>
      <c r="P380" s="96">
        <v>10</v>
      </c>
      <c r="Q380" s="96">
        <v>10</v>
      </c>
      <c r="R380" s="96">
        <v>10</v>
      </c>
      <c r="S380" s="119"/>
      <c r="T380" s="119"/>
      <c r="U380" s="119"/>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c r="DH380" s="1"/>
      <c r="DI380" s="1"/>
      <c r="DJ380" s="1"/>
      <c r="DK380" s="1"/>
      <c r="DL380" s="1"/>
      <c r="DM380" s="1"/>
      <c r="DN380" s="1"/>
      <c r="DO380" s="1"/>
      <c r="DP380" s="1"/>
      <c r="DQ380" s="1"/>
      <c r="DR380" s="1"/>
      <c r="DS380" s="1"/>
      <c r="DT380" s="1"/>
      <c r="DU380" s="1"/>
      <c r="DV380" s="1"/>
      <c r="DW380" s="1"/>
      <c r="DX380" s="1"/>
      <c r="DY380" s="1"/>
      <c r="DZ380" s="1"/>
      <c r="EA380" s="1"/>
      <c r="EB380" s="1"/>
      <c r="EC380" s="1"/>
      <c r="ED380" s="1"/>
      <c r="EE380" s="1"/>
      <c r="EF380" s="1"/>
      <c r="EG380" s="1"/>
      <c r="EH380" s="1"/>
      <c r="EI380" s="1"/>
      <c r="EJ380" s="1"/>
      <c r="EK380" s="1"/>
      <c r="EL380" s="1"/>
      <c r="EM380" s="1"/>
      <c r="EN380" s="1"/>
      <c r="EO380" s="1"/>
      <c r="EP380" s="1"/>
      <c r="EQ380" s="1"/>
      <c r="ER380" s="1"/>
      <c r="ES380" s="1"/>
      <c r="ET380" s="1"/>
      <c r="EU380" s="1"/>
      <c r="EV380" s="1"/>
      <c r="EW380" s="1"/>
      <c r="EX380" s="1"/>
      <c r="EY380" s="1"/>
      <c r="EZ380" s="1"/>
      <c r="FA380" s="1"/>
      <c r="FB380" s="1"/>
      <c r="FC380" s="1"/>
      <c r="FD380" s="1"/>
      <c r="FE380" s="1"/>
      <c r="FF380" s="1"/>
      <c r="FG380" s="1"/>
      <c r="FH380" s="1"/>
      <c r="FI380" s="1"/>
      <c r="FJ380" s="1"/>
      <c r="FK380" s="1"/>
      <c r="FL380" s="1"/>
      <c r="FM380" s="1"/>
      <c r="FN380" s="1"/>
      <c r="FO380" s="1"/>
      <c r="FP380" s="1"/>
      <c r="FQ380" s="1"/>
      <c r="FR380" s="1"/>
      <c r="FS380" s="1"/>
      <c r="FT380" s="1"/>
      <c r="FU380" s="1"/>
      <c r="FV380" s="1"/>
      <c r="FW380" s="1"/>
      <c r="FX380" s="1"/>
      <c r="FY380" s="1"/>
      <c r="FZ380" s="1"/>
      <c r="GA380" s="1"/>
      <c r="GB380" s="1"/>
      <c r="GC380" s="1"/>
      <c r="GD380" s="1"/>
      <c r="GE380" s="1"/>
      <c r="GF380" s="1"/>
      <c r="GG380" s="1"/>
      <c r="GH380" s="1"/>
      <c r="GI380" s="1"/>
      <c r="GJ380" s="1"/>
      <c r="GK380" s="1"/>
      <c r="GL380" s="1"/>
      <c r="GM380" s="1"/>
      <c r="GN380" s="1"/>
      <c r="GO380" s="1"/>
      <c r="GP380" s="1"/>
      <c r="GQ380" s="1"/>
      <c r="GR380" s="1"/>
      <c r="GS380" s="1"/>
      <c r="GT380" s="1"/>
      <c r="GU380" s="1"/>
      <c r="GV380" s="1"/>
      <c r="GW380" s="1"/>
      <c r="GX380" s="1"/>
      <c r="GY380" s="1"/>
      <c r="GZ380" s="1"/>
      <c r="HA380" s="1"/>
      <c r="HB380" s="1"/>
      <c r="HC380" s="1"/>
      <c r="HD380" s="1"/>
      <c r="HE380" s="1"/>
      <c r="HF380" s="1"/>
      <c r="HG380" s="1"/>
      <c r="HH380" s="1"/>
      <c r="HI380" s="1"/>
      <c r="HJ380" s="1"/>
      <c r="HK380" s="1"/>
      <c r="HL380" s="1"/>
      <c r="HM380" s="1"/>
      <c r="HN380" s="1"/>
      <c r="HO380" s="1"/>
      <c r="HP380" s="1"/>
      <c r="HQ380" s="1"/>
      <c r="HR380" s="1"/>
      <c r="HS380" s="1"/>
      <c r="HT380" s="1"/>
      <c r="HU380" s="1"/>
      <c r="HV380" s="1"/>
      <c r="HW380" s="1"/>
      <c r="HX380" s="1"/>
      <c r="HY380" s="1"/>
      <c r="HZ380" s="1"/>
      <c r="IA380" s="1"/>
      <c r="IB380" s="1"/>
      <c r="IC380" s="1"/>
      <c r="ID380" s="1"/>
      <c r="IE380" s="1"/>
      <c r="IF380" s="1"/>
      <c r="IG380" s="1"/>
      <c r="IH380" s="1"/>
      <c r="II380" s="1"/>
      <c r="IJ380" s="1"/>
      <c r="IK380" s="1"/>
      <c r="IL380" s="1"/>
      <c r="IM380" s="1"/>
      <c r="IN380" s="1"/>
      <c r="IO380" s="1"/>
      <c r="IP380" s="1"/>
      <c r="IQ380" s="1"/>
    </row>
    <row r="381" s="3" customFormat="1" customHeight="1" spans="1:251">
      <c r="A381" s="60" t="s">
        <v>510</v>
      </c>
      <c r="B381" s="31"/>
      <c r="C381" s="27" t="s">
        <v>258</v>
      </c>
      <c r="D381" s="22" t="s">
        <v>33</v>
      </c>
      <c r="E381" s="22" t="s">
        <v>33</v>
      </c>
      <c r="F381" s="22" t="s">
        <v>33</v>
      </c>
      <c r="G381" s="23" t="s">
        <v>259</v>
      </c>
      <c r="H381" s="24"/>
      <c r="I381" s="93"/>
      <c r="J381" s="106">
        <v>80</v>
      </c>
      <c r="K381" s="106">
        <v>80</v>
      </c>
      <c r="L381" s="106">
        <v>80</v>
      </c>
      <c r="M381" s="106">
        <v>80</v>
      </c>
      <c r="N381" s="106">
        <v>80</v>
      </c>
      <c r="O381" s="106">
        <v>80</v>
      </c>
      <c r="P381" s="106">
        <v>80</v>
      </c>
      <c r="Q381" s="106">
        <v>80</v>
      </c>
      <c r="R381" s="106">
        <v>80</v>
      </c>
      <c r="S381" s="121"/>
      <c r="T381" s="121"/>
      <c r="U381" s="12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c r="DE381" s="1"/>
      <c r="DF381" s="1"/>
      <c r="DG381" s="1"/>
      <c r="DH381" s="1"/>
      <c r="DI381" s="1"/>
      <c r="DJ381" s="1"/>
      <c r="DK381" s="1"/>
      <c r="DL381" s="1"/>
      <c r="DM381" s="1"/>
      <c r="DN381" s="1"/>
      <c r="DO381" s="1"/>
      <c r="DP381" s="1"/>
      <c r="DQ381" s="1"/>
      <c r="DR381" s="1"/>
      <c r="DS381" s="1"/>
      <c r="DT381" s="1"/>
      <c r="DU381" s="1"/>
      <c r="DV381" s="1"/>
      <c r="DW381" s="1"/>
      <c r="DX381" s="1"/>
      <c r="DY381" s="1"/>
      <c r="DZ381" s="1"/>
      <c r="EA381" s="1"/>
      <c r="EB381" s="1"/>
      <c r="EC381" s="1"/>
      <c r="ED381" s="1"/>
      <c r="EE381" s="1"/>
      <c r="EF381" s="1"/>
      <c r="EG381" s="1"/>
      <c r="EH381" s="1"/>
      <c r="EI381" s="1"/>
      <c r="EJ381" s="1"/>
      <c r="EK381" s="1"/>
      <c r="EL381" s="1"/>
      <c r="EM381" s="1"/>
      <c r="EN381" s="1"/>
      <c r="EO381" s="1"/>
      <c r="EP381" s="1"/>
      <c r="EQ381" s="1"/>
      <c r="ER381" s="1"/>
      <c r="ES381" s="1"/>
      <c r="ET381" s="1"/>
      <c r="EU381" s="1"/>
      <c r="EV381" s="1"/>
      <c r="EW381" s="1"/>
      <c r="EX381" s="1"/>
      <c r="EY381" s="1"/>
      <c r="EZ381" s="1"/>
      <c r="FA381" s="1"/>
      <c r="FB381" s="1"/>
      <c r="FC381" s="1"/>
      <c r="FD381" s="1"/>
      <c r="FE381" s="1"/>
      <c r="FF381" s="1"/>
      <c r="FG381" s="1"/>
      <c r="FH381" s="1"/>
      <c r="FI381" s="1"/>
      <c r="FJ381" s="1"/>
      <c r="FK381" s="1"/>
      <c r="FL381" s="1"/>
      <c r="FM381" s="1"/>
      <c r="FN381" s="1"/>
      <c r="FO381" s="1"/>
      <c r="FP381" s="1"/>
      <c r="FQ381" s="1"/>
      <c r="FR381" s="1"/>
      <c r="FS381" s="1"/>
      <c r="FT381" s="1"/>
      <c r="FU381" s="1"/>
      <c r="FV381" s="1"/>
      <c r="FW381" s="1"/>
      <c r="FX381" s="1"/>
      <c r="FY381" s="1"/>
      <c r="FZ381" s="1"/>
      <c r="GA381" s="1"/>
      <c r="GB381" s="1"/>
      <c r="GC381" s="1"/>
      <c r="GD381" s="1"/>
      <c r="GE381" s="1"/>
      <c r="GF381" s="1"/>
      <c r="GG381" s="1"/>
      <c r="GH381" s="1"/>
      <c r="GI381" s="1"/>
      <c r="GJ381" s="1"/>
      <c r="GK381" s="1"/>
      <c r="GL381" s="1"/>
      <c r="GM381" s="1"/>
      <c r="GN381" s="1"/>
      <c r="GO381" s="1"/>
      <c r="GP381" s="1"/>
      <c r="GQ381" s="1"/>
      <c r="GR381" s="1"/>
      <c r="GS381" s="1"/>
      <c r="GT381" s="1"/>
      <c r="GU381" s="1"/>
      <c r="GV381" s="1"/>
      <c r="GW381" s="1"/>
      <c r="GX381" s="1"/>
      <c r="GY381" s="1"/>
      <c r="GZ381" s="1"/>
      <c r="HA381" s="1"/>
      <c r="HB381" s="1"/>
      <c r="HC381" s="1"/>
      <c r="HD381" s="1"/>
      <c r="HE381" s="1"/>
      <c r="HF381" s="1"/>
      <c r="HG381" s="1"/>
      <c r="HH381" s="1"/>
      <c r="HI381" s="1"/>
      <c r="HJ381" s="1"/>
      <c r="HK381" s="1"/>
      <c r="HL381" s="1"/>
      <c r="HM381" s="1"/>
      <c r="HN381" s="1"/>
      <c r="HO381" s="1"/>
      <c r="HP381" s="1"/>
      <c r="HQ381" s="1"/>
      <c r="HR381" s="1"/>
      <c r="HS381" s="1"/>
      <c r="HT381" s="1"/>
      <c r="HU381" s="1"/>
      <c r="HV381" s="1"/>
      <c r="HW381" s="1"/>
      <c r="HX381" s="1"/>
      <c r="HY381" s="1"/>
      <c r="HZ381" s="1"/>
      <c r="IA381" s="1"/>
      <c r="IB381" s="1"/>
      <c r="IC381" s="1"/>
      <c r="ID381" s="1"/>
      <c r="IE381" s="1"/>
      <c r="IF381" s="1"/>
      <c r="IG381" s="1"/>
      <c r="IH381" s="1"/>
      <c r="II381" s="1"/>
      <c r="IJ381" s="1"/>
      <c r="IK381" s="1"/>
      <c r="IL381" s="1"/>
      <c r="IM381" s="1"/>
      <c r="IN381" s="1"/>
      <c r="IO381" s="1"/>
      <c r="IP381" s="1"/>
      <c r="IQ381" s="1"/>
    </row>
    <row r="382" s="3" customFormat="1" customHeight="1" spans="1:251">
      <c r="A382" s="25" t="s">
        <v>367</v>
      </c>
      <c r="B382" s="26" t="s">
        <v>54</v>
      </c>
      <c r="C382" s="27" t="s">
        <v>55</v>
      </c>
      <c r="D382" s="22" t="s">
        <v>33</v>
      </c>
      <c r="E382" s="22" t="s">
        <v>33</v>
      </c>
      <c r="F382" s="22" t="s">
        <v>33</v>
      </c>
      <c r="G382" s="23" t="s">
        <v>56</v>
      </c>
      <c r="H382" s="24"/>
      <c r="I382" s="93"/>
      <c r="J382" s="94">
        <v>15</v>
      </c>
      <c r="K382" s="94">
        <v>15</v>
      </c>
      <c r="L382" s="95">
        <v>15</v>
      </c>
      <c r="M382" s="94">
        <v>15</v>
      </c>
      <c r="N382" s="94">
        <v>15</v>
      </c>
      <c r="O382" s="94">
        <v>15</v>
      </c>
      <c r="P382" s="96">
        <v>15</v>
      </c>
      <c r="Q382" s="96">
        <v>15</v>
      </c>
      <c r="R382" s="96">
        <v>15</v>
      </c>
      <c r="S382" s="119"/>
      <c r="T382" s="119"/>
      <c r="U382" s="119"/>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c r="DO382" s="1"/>
      <c r="DP382" s="1"/>
      <c r="DQ382" s="1"/>
      <c r="DR382" s="1"/>
      <c r="DS382" s="1"/>
      <c r="DT382" s="1"/>
      <c r="DU382" s="1"/>
      <c r="DV382" s="1"/>
      <c r="DW382" s="1"/>
      <c r="DX382" s="1"/>
      <c r="DY382" s="1"/>
      <c r="DZ382" s="1"/>
      <c r="EA382" s="1"/>
      <c r="EB382" s="1"/>
      <c r="EC382" s="1"/>
      <c r="ED382" s="1"/>
      <c r="EE382" s="1"/>
      <c r="EF382" s="1"/>
      <c r="EG382" s="1"/>
      <c r="EH382" s="1"/>
      <c r="EI382" s="1"/>
      <c r="EJ382" s="1"/>
      <c r="EK382" s="1"/>
      <c r="EL382" s="1"/>
      <c r="EM382" s="1"/>
      <c r="EN382" s="1"/>
      <c r="EO382" s="1"/>
      <c r="EP382" s="1"/>
      <c r="EQ382" s="1"/>
      <c r="ER382" s="1"/>
      <c r="ES382" s="1"/>
      <c r="ET382" s="1"/>
      <c r="EU382" s="1"/>
      <c r="EV382" s="1"/>
      <c r="EW382" s="1"/>
      <c r="EX382" s="1"/>
      <c r="EY382" s="1"/>
      <c r="EZ382" s="1"/>
      <c r="FA382" s="1"/>
      <c r="FB382" s="1"/>
      <c r="FC382" s="1"/>
      <c r="FD382" s="1"/>
      <c r="FE382" s="1"/>
      <c r="FF382" s="1"/>
      <c r="FG382" s="1"/>
      <c r="FH382" s="1"/>
      <c r="FI382" s="1"/>
      <c r="FJ382" s="1"/>
      <c r="FK382" s="1"/>
      <c r="FL382" s="1"/>
      <c r="FM382" s="1"/>
      <c r="FN382" s="1"/>
      <c r="FO382" s="1"/>
      <c r="FP382" s="1"/>
      <c r="FQ382" s="1"/>
      <c r="FR382" s="1"/>
      <c r="FS382" s="1"/>
      <c r="FT382" s="1"/>
      <c r="FU382" s="1"/>
      <c r="FV382" s="1"/>
      <c r="FW382" s="1"/>
      <c r="FX382" s="1"/>
      <c r="FY382" s="1"/>
      <c r="FZ382" s="1"/>
      <c r="GA382" s="1"/>
      <c r="GB382" s="1"/>
      <c r="GC382" s="1"/>
      <c r="GD382" s="1"/>
      <c r="GE382" s="1"/>
      <c r="GF382" s="1"/>
      <c r="GG382" s="1"/>
      <c r="GH382" s="1"/>
      <c r="GI382" s="1"/>
      <c r="GJ382" s="1"/>
      <c r="GK382" s="1"/>
      <c r="GL382" s="1"/>
      <c r="GM382" s="1"/>
      <c r="GN382" s="1"/>
      <c r="GO382" s="1"/>
      <c r="GP382" s="1"/>
      <c r="GQ382" s="1"/>
      <c r="GR382" s="1"/>
      <c r="GS382" s="1"/>
      <c r="GT382" s="1"/>
      <c r="GU382" s="1"/>
      <c r="GV382" s="1"/>
      <c r="GW382" s="1"/>
      <c r="GX382" s="1"/>
      <c r="GY382" s="1"/>
      <c r="GZ382" s="1"/>
      <c r="HA382" s="1"/>
      <c r="HB382" s="1"/>
      <c r="HC382" s="1"/>
      <c r="HD382" s="1"/>
      <c r="HE382" s="1"/>
      <c r="HF382" s="1"/>
      <c r="HG382" s="1"/>
      <c r="HH382" s="1"/>
      <c r="HI382" s="1"/>
      <c r="HJ382" s="1"/>
      <c r="HK382" s="1"/>
      <c r="HL382" s="1"/>
      <c r="HM382" s="1"/>
      <c r="HN382" s="1"/>
      <c r="HO382" s="1"/>
      <c r="HP382" s="1"/>
      <c r="HQ382" s="1"/>
      <c r="HR382" s="1"/>
      <c r="HS382" s="1"/>
      <c r="HT382" s="1"/>
      <c r="HU382" s="1"/>
      <c r="HV382" s="1"/>
      <c r="HW382" s="1"/>
      <c r="HX382" s="1"/>
      <c r="HY382" s="1"/>
      <c r="HZ382" s="1"/>
      <c r="IA382" s="1"/>
      <c r="IB382" s="1"/>
      <c r="IC382" s="1"/>
      <c r="ID382" s="1"/>
      <c r="IE382" s="1"/>
      <c r="IF382" s="1"/>
      <c r="IG382" s="1"/>
      <c r="IH382" s="1"/>
      <c r="II382" s="1"/>
      <c r="IJ382" s="1"/>
      <c r="IK382" s="1"/>
      <c r="IL382" s="1"/>
      <c r="IM382" s="1"/>
      <c r="IN382" s="1"/>
      <c r="IO382" s="1"/>
      <c r="IP382" s="1"/>
      <c r="IQ382" s="1"/>
    </row>
    <row r="383" s="3" customFormat="1" customHeight="1" spans="1:251">
      <c r="A383" s="19" t="s">
        <v>368</v>
      </c>
      <c r="B383" s="33" t="s">
        <v>57</v>
      </c>
      <c r="C383" s="27" t="s">
        <v>58</v>
      </c>
      <c r="D383" s="22" t="s">
        <v>33</v>
      </c>
      <c r="E383" s="22" t="s">
        <v>33</v>
      </c>
      <c r="F383" s="22" t="s">
        <v>33</v>
      </c>
      <c r="G383" s="23" t="s">
        <v>59</v>
      </c>
      <c r="H383" s="24"/>
      <c r="I383" s="93"/>
      <c r="J383" s="94">
        <v>30</v>
      </c>
      <c r="K383" s="94">
        <v>30</v>
      </c>
      <c r="L383" s="95">
        <v>30</v>
      </c>
      <c r="M383" s="94">
        <v>30</v>
      </c>
      <c r="N383" s="94">
        <v>30</v>
      </c>
      <c r="O383" s="94">
        <v>30</v>
      </c>
      <c r="P383" s="96">
        <v>30</v>
      </c>
      <c r="Q383" s="96">
        <v>30</v>
      </c>
      <c r="R383" s="96">
        <v>30</v>
      </c>
      <c r="S383" s="119"/>
      <c r="T383" s="119"/>
      <c r="U383" s="119"/>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c r="DO383" s="1"/>
      <c r="DP383" s="1"/>
      <c r="DQ383" s="1"/>
      <c r="DR383" s="1"/>
      <c r="DS383" s="1"/>
      <c r="DT383" s="1"/>
      <c r="DU383" s="1"/>
      <c r="DV383" s="1"/>
      <c r="DW383" s="1"/>
      <c r="DX383" s="1"/>
      <c r="DY383" s="1"/>
      <c r="DZ383" s="1"/>
      <c r="EA383" s="1"/>
      <c r="EB383" s="1"/>
      <c r="EC383" s="1"/>
      <c r="ED383" s="1"/>
      <c r="EE383" s="1"/>
      <c r="EF383" s="1"/>
      <c r="EG383" s="1"/>
      <c r="EH383" s="1"/>
      <c r="EI383" s="1"/>
      <c r="EJ383" s="1"/>
      <c r="EK383" s="1"/>
      <c r="EL383" s="1"/>
      <c r="EM383" s="1"/>
      <c r="EN383" s="1"/>
      <c r="EO383" s="1"/>
      <c r="EP383" s="1"/>
      <c r="EQ383" s="1"/>
      <c r="ER383" s="1"/>
      <c r="ES383" s="1"/>
      <c r="ET383" s="1"/>
      <c r="EU383" s="1"/>
      <c r="EV383" s="1"/>
      <c r="EW383" s="1"/>
      <c r="EX383" s="1"/>
      <c r="EY383" s="1"/>
      <c r="EZ383" s="1"/>
      <c r="FA383" s="1"/>
      <c r="FB383" s="1"/>
      <c r="FC383" s="1"/>
      <c r="FD383" s="1"/>
      <c r="FE383" s="1"/>
      <c r="FF383" s="1"/>
      <c r="FG383" s="1"/>
      <c r="FH383" s="1"/>
      <c r="FI383" s="1"/>
      <c r="FJ383" s="1"/>
      <c r="FK383" s="1"/>
      <c r="FL383" s="1"/>
      <c r="FM383" s="1"/>
      <c r="FN383" s="1"/>
      <c r="FO383" s="1"/>
      <c r="FP383" s="1"/>
      <c r="FQ383" s="1"/>
      <c r="FR383" s="1"/>
      <c r="FS383" s="1"/>
      <c r="FT383" s="1"/>
      <c r="FU383" s="1"/>
      <c r="FV383" s="1"/>
      <c r="FW383" s="1"/>
      <c r="FX383" s="1"/>
      <c r="FY383" s="1"/>
      <c r="FZ383" s="1"/>
      <c r="GA383" s="1"/>
      <c r="GB383" s="1"/>
      <c r="GC383" s="1"/>
      <c r="GD383" s="1"/>
      <c r="GE383" s="1"/>
      <c r="GF383" s="1"/>
      <c r="GG383" s="1"/>
      <c r="GH383" s="1"/>
      <c r="GI383" s="1"/>
      <c r="GJ383" s="1"/>
      <c r="GK383" s="1"/>
      <c r="GL383" s="1"/>
      <c r="GM383" s="1"/>
      <c r="GN383" s="1"/>
      <c r="GO383" s="1"/>
      <c r="GP383" s="1"/>
      <c r="GQ383" s="1"/>
      <c r="GR383" s="1"/>
      <c r="GS383" s="1"/>
      <c r="GT383" s="1"/>
      <c r="GU383" s="1"/>
      <c r="GV383" s="1"/>
      <c r="GW383" s="1"/>
      <c r="GX383" s="1"/>
      <c r="GY383" s="1"/>
      <c r="GZ383" s="1"/>
      <c r="HA383" s="1"/>
      <c r="HB383" s="1"/>
      <c r="HC383" s="1"/>
      <c r="HD383" s="1"/>
      <c r="HE383" s="1"/>
      <c r="HF383" s="1"/>
      <c r="HG383" s="1"/>
      <c r="HH383" s="1"/>
      <c r="HI383" s="1"/>
      <c r="HJ383" s="1"/>
      <c r="HK383" s="1"/>
      <c r="HL383" s="1"/>
      <c r="HM383" s="1"/>
      <c r="HN383" s="1"/>
      <c r="HO383" s="1"/>
      <c r="HP383" s="1"/>
      <c r="HQ383" s="1"/>
      <c r="HR383" s="1"/>
      <c r="HS383" s="1"/>
      <c r="HT383" s="1"/>
      <c r="HU383" s="1"/>
      <c r="HV383" s="1"/>
      <c r="HW383" s="1"/>
      <c r="HX383" s="1"/>
      <c r="HY383" s="1"/>
      <c r="HZ383" s="1"/>
      <c r="IA383" s="1"/>
      <c r="IB383" s="1"/>
      <c r="IC383" s="1"/>
      <c r="ID383" s="1"/>
      <c r="IE383" s="1"/>
      <c r="IF383" s="1"/>
      <c r="IG383" s="1"/>
      <c r="IH383" s="1"/>
      <c r="II383" s="1"/>
      <c r="IJ383" s="1"/>
      <c r="IK383" s="1"/>
      <c r="IL383" s="1"/>
      <c r="IM383" s="1"/>
      <c r="IN383" s="1"/>
      <c r="IO383" s="1"/>
      <c r="IP383" s="1"/>
      <c r="IQ383" s="1"/>
    </row>
    <row r="384" s="3" customFormat="1" customHeight="1" spans="1:251">
      <c r="A384" s="19" t="s">
        <v>369</v>
      </c>
      <c r="B384" s="33" t="s">
        <v>60</v>
      </c>
      <c r="C384" s="34" t="s">
        <v>61</v>
      </c>
      <c r="D384" s="22" t="s">
        <v>33</v>
      </c>
      <c r="E384" s="22" t="s">
        <v>33</v>
      </c>
      <c r="F384" s="22" t="s">
        <v>33</v>
      </c>
      <c r="G384" s="23" t="s">
        <v>62</v>
      </c>
      <c r="H384" s="24"/>
      <c r="I384" s="93"/>
      <c r="J384" s="94">
        <v>0</v>
      </c>
      <c r="K384" s="94">
        <v>0</v>
      </c>
      <c r="L384" s="94">
        <v>0</v>
      </c>
      <c r="M384" s="94">
        <v>0</v>
      </c>
      <c r="N384" s="94">
        <v>0</v>
      </c>
      <c r="O384" s="94">
        <v>0</v>
      </c>
      <c r="P384" s="94">
        <v>0</v>
      </c>
      <c r="Q384" s="94">
        <v>0</v>
      </c>
      <c r="R384" s="94">
        <v>0</v>
      </c>
      <c r="S384" s="119"/>
      <c r="T384" s="119"/>
      <c r="U384" s="119"/>
      <c r="V384" s="3" t="s">
        <v>370</v>
      </c>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c r="DE384" s="1"/>
      <c r="DF384" s="1"/>
      <c r="DG384" s="1"/>
      <c r="DH384" s="1"/>
      <c r="DI384" s="1"/>
      <c r="DJ384" s="1"/>
      <c r="DK384" s="1"/>
      <c r="DL384" s="1"/>
      <c r="DM384" s="1"/>
      <c r="DN384" s="1"/>
      <c r="DO384" s="1"/>
      <c r="DP384" s="1"/>
      <c r="DQ384" s="1"/>
      <c r="DR384" s="1"/>
      <c r="DS384" s="1"/>
      <c r="DT384" s="1"/>
      <c r="DU384" s="1"/>
      <c r="DV384" s="1"/>
      <c r="DW384" s="1"/>
      <c r="DX384" s="1"/>
      <c r="DY384" s="1"/>
      <c r="DZ384" s="1"/>
      <c r="EA384" s="1"/>
      <c r="EB384" s="1"/>
      <c r="EC384" s="1"/>
      <c r="ED384" s="1"/>
      <c r="EE384" s="1"/>
      <c r="EF384" s="1"/>
      <c r="EG384" s="1"/>
      <c r="EH384" s="1"/>
      <c r="EI384" s="1"/>
      <c r="EJ384" s="1"/>
      <c r="EK384" s="1"/>
      <c r="EL384" s="1"/>
      <c r="EM384" s="1"/>
      <c r="EN384" s="1"/>
      <c r="EO384" s="1"/>
      <c r="EP384" s="1"/>
      <c r="EQ384" s="1"/>
      <c r="ER384" s="1"/>
      <c r="ES384" s="1"/>
      <c r="ET384" s="1"/>
      <c r="EU384" s="1"/>
      <c r="EV384" s="1"/>
      <c r="EW384" s="1"/>
      <c r="EX384" s="1"/>
      <c r="EY384" s="1"/>
      <c r="EZ384" s="1"/>
      <c r="FA384" s="1"/>
      <c r="FB384" s="1"/>
      <c r="FC384" s="1"/>
      <c r="FD384" s="1"/>
      <c r="FE384" s="1"/>
      <c r="FF384" s="1"/>
      <c r="FG384" s="1"/>
      <c r="FH384" s="1"/>
      <c r="FI384" s="1"/>
      <c r="FJ384" s="1"/>
      <c r="FK384" s="1"/>
      <c r="FL384" s="1"/>
      <c r="FM384" s="1"/>
      <c r="FN384" s="1"/>
      <c r="FO384" s="1"/>
      <c r="FP384" s="1"/>
      <c r="FQ384" s="1"/>
      <c r="FR384" s="1"/>
      <c r="FS384" s="1"/>
      <c r="FT384" s="1"/>
      <c r="FU384" s="1"/>
      <c r="FV384" s="1"/>
      <c r="FW384" s="1"/>
      <c r="FX384" s="1"/>
      <c r="FY384" s="1"/>
      <c r="FZ384" s="1"/>
      <c r="GA384" s="1"/>
      <c r="GB384" s="1"/>
      <c r="GC384" s="1"/>
      <c r="GD384" s="1"/>
      <c r="GE384" s="1"/>
      <c r="GF384" s="1"/>
      <c r="GG384" s="1"/>
      <c r="GH384" s="1"/>
      <c r="GI384" s="1"/>
      <c r="GJ384" s="1"/>
      <c r="GK384" s="1"/>
      <c r="GL384" s="1"/>
      <c r="GM384" s="1"/>
      <c r="GN384" s="1"/>
      <c r="GO384" s="1"/>
      <c r="GP384" s="1"/>
      <c r="GQ384" s="1"/>
      <c r="GR384" s="1"/>
      <c r="GS384" s="1"/>
      <c r="GT384" s="1"/>
      <c r="GU384" s="1"/>
      <c r="GV384" s="1"/>
      <c r="GW384" s="1"/>
      <c r="GX384" s="1"/>
      <c r="GY384" s="1"/>
      <c r="GZ384" s="1"/>
      <c r="HA384" s="1"/>
      <c r="HB384" s="1"/>
      <c r="HC384" s="1"/>
      <c r="HD384" s="1"/>
      <c r="HE384" s="1"/>
      <c r="HF384" s="1"/>
      <c r="HG384" s="1"/>
      <c r="HH384" s="1"/>
      <c r="HI384" s="1"/>
      <c r="HJ384" s="1"/>
      <c r="HK384" s="1"/>
      <c r="HL384" s="1"/>
      <c r="HM384" s="1"/>
      <c r="HN384" s="1"/>
      <c r="HO384" s="1"/>
      <c r="HP384" s="1"/>
      <c r="HQ384" s="1"/>
      <c r="HR384" s="1"/>
      <c r="HS384" s="1"/>
      <c r="HT384" s="1"/>
      <c r="HU384" s="1"/>
      <c r="HV384" s="1"/>
      <c r="HW384" s="1"/>
      <c r="HX384" s="1"/>
      <c r="HY384" s="1"/>
      <c r="HZ384" s="1"/>
      <c r="IA384" s="1"/>
      <c r="IB384" s="1"/>
      <c r="IC384" s="1"/>
      <c r="ID384" s="1"/>
      <c r="IE384" s="1"/>
      <c r="IF384" s="1"/>
      <c r="IG384" s="1"/>
      <c r="IH384" s="1"/>
      <c r="II384" s="1"/>
      <c r="IJ384" s="1"/>
      <c r="IK384" s="1"/>
      <c r="IL384" s="1"/>
      <c r="IM384" s="1"/>
      <c r="IN384" s="1"/>
      <c r="IO384" s="1"/>
      <c r="IP384" s="1"/>
      <c r="IQ384" s="1"/>
    </row>
    <row r="385" s="3" customFormat="1" customHeight="1" spans="1:251">
      <c r="A385" s="25" t="s">
        <v>371</v>
      </c>
      <c r="B385" s="35" t="s">
        <v>372</v>
      </c>
      <c r="C385" s="27" t="s">
        <v>64</v>
      </c>
      <c r="D385" s="36"/>
      <c r="E385" s="36"/>
      <c r="F385" s="36" t="s">
        <v>33</v>
      </c>
      <c r="G385" s="37" t="s">
        <v>65</v>
      </c>
      <c r="H385" s="38"/>
      <c r="I385" s="100"/>
      <c r="J385" s="101"/>
      <c r="K385" s="101"/>
      <c r="L385" s="101">
        <v>20</v>
      </c>
      <c r="M385" s="101"/>
      <c r="N385" s="101"/>
      <c r="O385" s="101">
        <v>20</v>
      </c>
      <c r="P385" s="102"/>
      <c r="Q385" s="102"/>
      <c r="R385" s="102">
        <v>30</v>
      </c>
      <c r="S385" s="119"/>
      <c r="T385" s="119"/>
      <c r="U385" s="119"/>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c r="DO385" s="1"/>
      <c r="DP385" s="1"/>
      <c r="DQ385" s="1"/>
      <c r="DR385" s="1"/>
      <c r="DS385" s="1"/>
      <c r="DT385" s="1"/>
      <c r="DU385" s="1"/>
      <c r="DV385" s="1"/>
      <c r="DW385" s="1"/>
      <c r="DX385" s="1"/>
      <c r="DY385" s="1"/>
      <c r="DZ385" s="1"/>
      <c r="EA385" s="1"/>
      <c r="EB385" s="1"/>
      <c r="EC385" s="1"/>
      <c r="ED385" s="1"/>
      <c r="EE385" s="1"/>
      <c r="EF385" s="1"/>
      <c r="EG385" s="1"/>
      <c r="EH385" s="1"/>
      <c r="EI385" s="1"/>
      <c r="EJ385" s="1"/>
      <c r="EK385" s="1"/>
      <c r="EL385" s="1"/>
      <c r="EM385" s="1"/>
      <c r="EN385" s="1"/>
      <c r="EO385" s="1"/>
      <c r="EP385" s="1"/>
      <c r="EQ385" s="1"/>
      <c r="ER385" s="1"/>
      <c r="ES385" s="1"/>
      <c r="ET385" s="1"/>
      <c r="EU385" s="1"/>
      <c r="EV385" s="1"/>
      <c r="EW385" s="1"/>
      <c r="EX385" s="1"/>
      <c r="EY385" s="1"/>
      <c r="EZ385" s="1"/>
      <c r="FA385" s="1"/>
      <c r="FB385" s="1"/>
      <c r="FC385" s="1"/>
      <c r="FD385" s="1"/>
      <c r="FE385" s="1"/>
      <c r="FF385" s="1"/>
      <c r="FG385" s="1"/>
      <c r="FH385" s="1"/>
      <c r="FI385" s="1"/>
      <c r="FJ385" s="1"/>
      <c r="FK385" s="1"/>
      <c r="FL385" s="1"/>
      <c r="FM385" s="1"/>
      <c r="FN385" s="1"/>
      <c r="FO385" s="1"/>
      <c r="FP385" s="1"/>
      <c r="FQ385" s="1"/>
      <c r="FR385" s="1"/>
      <c r="FS385" s="1"/>
      <c r="FT385" s="1"/>
      <c r="FU385" s="1"/>
      <c r="FV385" s="1"/>
      <c r="FW385" s="1"/>
      <c r="FX385" s="1"/>
      <c r="FY385" s="1"/>
      <c r="FZ385" s="1"/>
      <c r="GA385" s="1"/>
      <c r="GB385" s="1"/>
      <c r="GC385" s="1"/>
      <c r="GD385" s="1"/>
      <c r="GE385" s="1"/>
      <c r="GF385" s="1"/>
      <c r="GG385" s="1"/>
      <c r="GH385" s="1"/>
      <c r="GI385" s="1"/>
      <c r="GJ385" s="1"/>
      <c r="GK385" s="1"/>
      <c r="GL385" s="1"/>
      <c r="GM385" s="1"/>
      <c r="GN385" s="1"/>
      <c r="GO385" s="1"/>
      <c r="GP385" s="1"/>
      <c r="GQ385" s="1"/>
      <c r="GR385" s="1"/>
      <c r="GS385" s="1"/>
      <c r="GT385" s="1"/>
      <c r="GU385" s="1"/>
      <c r="GV385" s="1"/>
      <c r="GW385" s="1"/>
      <c r="GX385" s="1"/>
      <c r="GY385" s="1"/>
      <c r="GZ385" s="1"/>
      <c r="HA385" s="1"/>
      <c r="HB385" s="1"/>
      <c r="HC385" s="1"/>
      <c r="HD385" s="1"/>
      <c r="HE385" s="1"/>
      <c r="HF385" s="1"/>
      <c r="HG385" s="1"/>
      <c r="HH385" s="1"/>
      <c r="HI385" s="1"/>
      <c r="HJ385" s="1"/>
      <c r="HK385" s="1"/>
      <c r="HL385" s="1"/>
      <c r="HM385" s="1"/>
      <c r="HN385" s="1"/>
      <c r="HO385" s="1"/>
      <c r="HP385" s="1"/>
      <c r="HQ385" s="1"/>
      <c r="HR385" s="1"/>
      <c r="HS385" s="1"/>
      <c r="HT385" s="1"/>
      <c r="HU385" s="1"/>
      <c r="HV385" s="1"/>
      <c r="HW385" s="1"/>
      <c r="HX385" s="1"/>
      <c r="HY385" s="1"/>
      <c r="HZ385" s="1"/>
      <c r="IA385" s="1"/>
      <c r="IB385" s="1"/>
      <c r="IC385" s="1"/>
      <c r="ID385" s="1"/>
      <c r="IE385" s="1"/>
      <c r="IF385" s="1"/>
      <c r="IG385" s="1"/>
      <c r="IH385" s="1"/>
      <c r="II385" s="1"/>
      <c r="IJ385" s="1"/>
      <c r="IK385" s="1"/>
      <c r="IL385" s="1"/>
      <c r="IM385" s="1"/>
      <c r="IN385" s="1"/>
      <c r="IO385" s="1"/>
      <c r="IP385" s="1"/>
      <c r="IQ385" s="1"/>
    </row>
    <row r="386" s="3" customFormat="1" customHeight="1" spans="1:251">
      <c r="A386" s="25" t="s">
        <v>373</v>
      </c>
      <c r="B386" s="39"/>
      <c r="C386" s="27" t="s">
        <v>66</v>
      </c>
      <c r="D386" s="40"/>
      <c r="E386" s="40"/>
      <c r="F386" s="40"/>
      <c r="G386" s="41"/>
      <c r="H386" s="42"/>
      <c r="I386" s="103"/>
      <c r="J386" s="104"/>
      <c r="K386" s="104"/>
      <c r="L386" s="104"/>
      <c r="M386" s="104"/>
      <c r="N386" s="104"/>
      <c r="O386" s="104"/>
      <c r="P386" s="105"/>
      <c r="Q386" s="105"/>
      <c r="R386" s="105"/>
      <c r="S386" s="119"/>
      <c r="T386" s="119"/>
      <c r="U386" s="119"/>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c r="DP386" s="1"/>
      <c r="DQ386" s="1"/>
      <c r="DR386" s="1"/>
      <c r="DS386" s="1"/>
      <c r="DT386" s="1"/>
      <c r="DU386" s="1"/>
      <c r="DV386" s="1"/>
      <c r="DW386" s="1"/>
      <c r="DX386" s="1"/>
      <c r="DY386" s="1"/>
      <c r="DZ386" s="1"/>
      <c r="EA386" s="1"/>
      <c r="EB386" s="1"/>
      <c r="EC386" s="1"/>
      <c r="ED386" s="1"/>
      <c r="EE386" s="1"/>
      <c r="EF386" s="1"/>
      <c r="EG386" s="1"/>
      <c r="EH386" s="1"/>
      <c r="EI386" s="1"/>
      <c r="EJ386" s="1"/>
      <c r="EK386" s="1"/>
      <c r="EL386" s="1"/>
      <c r="EM386" s="1"/>
      <c r="EN386" s="1"/>
      <c r="EO386" s="1"/>
      <c r="EP386" s="1"/>
      <c r="EQ386" s="1"/>
      <c r="ER386" s="1"/>
      <c r="ES386" s="1"/>
      <c r="ET386" s="1"/>
      <c r="EU386" s="1"/>
      <c r="EV386" s="1"/>
      <c r="EW386" s="1"/>
      <c r="EX386" s="1"/>
      <c r="EY386" s="1"/>
      <c r="EZ386" s="1"/>
      <c r="FA386" s="1"/>
      <c r="FB386" s="1"/>
      <c r="FC386" s="1"/>
      <c r="FD386" s="1"/>
      <c r="FE386" s="1"/>
      <c r="FF386" s="1"/>
      <c r="FG386" s="1"/>
      <c r="FH386" s="1"/>
      <c r="FI386" s="1"/>
      <c r="FJ386" s="1"/>
      <c r="FK386" s="1"/>
      <c r="FL386" s="1"/>
      <c r="FM386" s="1"/>
      <c r="FN386" s="1"/>
      <c r="FO386" s="1"/>
      <c r="FP386" s="1"/>
      <c r="FQ386" s="1"/>
      <c r="FR386" s="1"/>
      <c r="FS386" s="1"/>
      <c r="FT386" s="1"/>
      <c r="FU386" s="1"/>
      <c r="FV386" s="1"/>
      <c r="FW386" s="1"/>
      <c r="FX386" s="1"/>
      <c r="FY386" s="1"/>
      <c r="FZ386" s="1"/>
      <c r="GA386" s="1"/>
      <c r="GB386" s="1"/>
      <c r="GC386" s="1"/>
      <c r="GD386" s="1"/>
      <c r="GE386" s="1"/>
      <c r="GF386" s="1"/>
      <c r="GG386" s="1"/>
      <c r="GH386" s="1"/>
      <c r="GI386" s="1"/>
      <c r="GJ386" s="1"/>
      <c r="GK386" s="1"/>
      <c r="GL386" s="1"/>
      <c r="GM386" s="1"/>
      <c r="GN386" s="1"/>
      <c r="GO386" s="1"/>
      <c r="GP386" s="1"/>
      <c r="GQ386" s="1"/>
      <c r="GR386" s="1"/>
      <c r="GS386" s="1"/>
      <c r="GT386" s="1"/>
      <c r="GU386" s="1"/>
      <c r="GV386" s="1"/>
      <c r="GW386" s="1"/>
      <c r="GX386" s="1"/>
      <c r="GY386" s="1"/>
      <c r="GZ386" s="1"/>
      <c r="HA386" s="1"/>
      <c r="HB386" s="1"/>
      <c r="HC386" s="1"/>
      <c r="HD386" s="1"/>
      <c r="HE386" s="1"/>
      <c r="HF386" s="1"/>
      <c r="HG386" s="1"/>
      <c r="HH386" s="1"/>
      <c r="HI386" s="1"/>
      <c r="HJ386" s="1"/>
      <c r="HK386" s="1"/>
      <c r="HL386" s="1"/>
      <c r="HM386" s="1"/>
      <c r="HN386" s="1"/>
      <c r="HO386" s="1"/>
      <c r="HP386" s="1"/>
      <c r="HQ386" s="1"/>
      <c r="HR386" s="1"/>
      <c r="HS386" s="1"/>
      <c r="HT386" s="1"/>
      <c r="HU386" s="1"/>
      <c r="HV386" s="1"/>
      <c r="HW386" s="1"/>
      <c r="HX386" s="1"/>
      <c r="HY386" s="1"/>
      <c r="HZ386" s="1"/>
      <c r="IA386" s="1"/>
      <c r="IB386" s="1"/>
      <c r="IC386" s="1"/>
      <c r="ID386" s="1"/>
      <c r="IE386" s="1"/>
      <c r="IF386" s="1"/>
      <c r="IG386" s="1"/>
      <c r="IH386" s="1"/>
      <c r="II386" s="1"/>
      <c r="IJ386" s="1"/>
      <c r="IK386" s="1"/>
      <c r="IL386" s="1"/>
      <c r="IM386" s="1"/>
      <c r="IN386" s="1"/>
      <c r="IO386" s="1"/>
      <c r="IP386" s="1"/>
      <c r="IQ386" s="1"/>
    </row>
    <row r="387" s="3" customFormat="1" customHeight="1" spans="1:251">
      <c r="A387" s="25" t="s">
        <v>374</v>
      </c>
      <c r="B387" s="39"/>
      <c r="C387" s="43" t="s">
        <v>67</v>
      </c>
      <c r="D387" s="44"/>
      <c r="E387" s="27"/>
      <c r="F387" s="22" t="s">
        <v>33</v>
      </c>
      <c r="G387" s="23" t="s">
        <v>68</v>
      </c>
      <c r="H387" s="24"/>
      <c r="I387" s="93"/>
      <c r="J387" s="106"/>
      <c r="K387" s="106"/>
      <c r="L387" s="95">
        <v>100</v>
      </c>
      <c r="M387" s="106"/>
      <c r="N387" s="106"/>
      <c r="O387" s="94">
        <v>180</v>
      </c>
      <c r="P387" s="96"/>
      <c r="Q387" s="96"/>
      <c r="R387" s="96">
        <v>200</v>
      </c>
      <c r="S387" s="119"/>
      <c r="T387" s="119"/>
      <c r="U387" s="119">
        <v>11.5</v>
      </c>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DW387" s="1"/>
      <c r="DX387" s="1"/>
      <c r="DY387" s="1"/>
      <c r="DZ387" s="1"/>
      <c r="EA387" s="1"/>
      <c r="EB387" s="1"/>
      <c r="EC387" s="1"/>
      <c r="ED387" s="1"/>
      <c r="EE387" s="1"/>
      <c r="EF387" s="1"/>
      <c r="EG387" s="1"/>
      <c r="EH387" s="1"/>
      <c r="EI387" s="1"/>
      <c r="EJ387" s="1"/>
      <c r="EK387" s="1"/>
      <c r="EL387" s="1"/>
      <c r="EM387" s="1"/>
      <c r="EN387" s="1"/>
      <c r="EO387" s="1"/>
      <c r="EP387" s="1"/>
      <c r="EQ387" s="1"/>
      <c r="ER387" s="1"/>
      <c r="ES387" s="1"/>
      <c r="ET387" s="1"/>
      <c r="EU387" s="1"/>
      <c r="EV387" s="1"/>
      <c r="EW387" s="1"/>
      <c r="EX387" s="1"/>
      <c r="EY387" s="1"/>
      <c r="EZ387" s="1"/>
      <c r="FA387" s="1"/>
      <c r="FB387" s="1"/>
      <c r="FC387" s="1"/>
      <c r="FD387" s="1"/>
      <c r="FE387" s="1"/>
      <c r="FF387" s="1"/>
      <c r="FG387" s="1"/>
      <c r="FH387" s="1"/>
      <c r="FI387" s="1"/>
      <c r="FJ387" s="1"/>
      <c r="FK387" s="1"/>
      <c r="FL387" s="1"/>
      <c r="FM387" s="1"/>
      <c r="FN387" s="1"/>
      <c r="FO387" s="1"/>
      <c r="FP387" s="1"/>
      <c r="FQ387" s="1"/>
      <c r="FR387" s="1"/>
      <c r="FS387" s="1"/>
      <c r="FT387" s="1"/>
      <c r="FU387" s="1"/>
      <c r="FV387" s="1"/>
      <c r="FW387" s="1"/>
      <c r="FX387" s="1"/>
      <c r="FY387" s="1"/>
      <c r="FZ387" s="1"/>
      <c r="GA387" s="1"/>
      <c r="GB387" s="1"/>
      <c r="GC387" s="1"/>
      <c r="GD387" s="1"/>
      <c r="GE387" s="1"/>
      <c r="GF387" s="1"/>
      <c r="GG387" s="1"/>
      <c r="GH387" s="1"/>
      <c r="GI387" s="1"/>
      <c r="GJ387" s="1"/>
      <c r="GK387" s="1"/>
      <c r="GL387" s="1"/>
      <c r="GM387" s="1"/>
      <c r="GN387" s="1"/>
      <c r="GO387" s="1"/>
      <c r="GP387" s="1"/>
      <c r="GQ387" s="1"/>
      <c r="GR387" s="1"/>
      <c r="GS387" s="1"/>
      <c r="GT387" s="1"/>
      <c r="GU387" s="1"/>
      <c r="GV387" s="1"/>
      <c r="GW387" s="1"/>
      <c r="GX387" s="1"/>
      <c r="GY387" s="1"/>
      <c r="GZ387" s="1"/>
      <c r="HA387" s="1"/>
      <c r="HB387" s="1"/>
      <c r="HC387" s="1"/>
      <c r="HD387" s="1"/>
      <c r="HE387" s="1"/>
      <c r="HF387" s="1"/>
      <c r="HG387" s="1"/>
      <c r="HH387" s="1"/>
      <c r="HI387" s="1"/>
      <c r="HJ387" s="1"/>
      <c r="HK387" s="1"/>
      <c r="HL387" s="1"/>
      <c r="HM387" s="1"/>
      <c r="HN387" s="1"/>
      <c r="HO387" s="1"/>
      <c r="HP387" s="1"/>
      <c r="HQ387" s="1"/>
      <c r="HR387" s="1"/>
      <c r="HS387" s="1"/>
      <c r="HT387" s="1"/>
      <c r="HU387" s="1"/>
      <c r="HV387" s="1"/>
      <c r="HW387" s="1"/>
      <c r="HX387" s="1"/>
      <c r="HY387" s="1"/>
      <c r="HZ387" s="1"/>
      <c r="IA387" s="1"/>
      <c r="IB387" s="1"/>
      <c r="IC387" s="1"/>
      <c r="ID387" s="1"/>
      <c r="IE387" s="1"/>
      <c r="IF387" s="1"/>
      <c r="IG387" s="1"/>
      <c r="IH387" s="1"/>
      <c r="II387" s="1"/>
      <c r="IJ387" s="1"/>
      <c r="IK387" s="1"/>
      <c r="IL387" s="1"/>
      <c r="IM387" s="1"/>
      <c r="IN387" s="1"/>
      <c r="IO387" s="1"/>
      <c r="IP387" s="1"/>
      <c r="IQ387" s="1"/>
    </row>
    <row r="388" s="3" customFormat="1" customHeight="1" spans="1:251">
      <c r="A388" s="25" t="s">
        <v>490</v>
      </c>
      <c r="B388" s="54"/>
      <c r="C388" s="179" t="s">
        <v>202</v>
      </c>
      <c r="D388" s="44"/>
      <c r="E388" s="27"/>
      <c r="F388" s="22" t="s">
        <v>33</v>
      </c>
      <c r="G388" s="23" t="s">
        <v>203</v>
      </c>
      <c r="H388" s="24"/>
      <c r="I388" s="93"/>
      <c r="J388" s="106"/>
      <c r="K388" s="106"/>
      <c r="L388" s="95">
        <v>360</v>
      </c>
      <c r="M388" s="106"/>
      <c r="N388" s="106"/>
      <c r="O388" s="94">
        <v>360</v>
      </c>
      <c r="P388" s="96"/>
      <c r="Q388" s="96"/>
      <c r="R388" s="96">
        <v>360</v>
      </c>
      <c r="S388" s="119"/>
      <c r="T388" s="119"/>
      <c r="U388" s="119">
        <v>43</v>
      </c>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c r="DX388" s="1"/>
      <c r="DY388" s="1"/>
      <c r="DZ388" s="1"/>
      <c r="EA388" s="1"/>
      <c r="EB388" s="1"/>
      <c r="EC388" s="1"/>
      <c r="ED388" s="1"/>
      <c r="EE388" s="1"/>
      <c r="EF388" s="1"/>
      <c r="EG388" s="1"/>
      <c r="EH388" s="1"/>
      <c r="EI388" s="1"/>
      <c r="EJ388" s="1"/>
      <c r="EK388" s="1"/>
      <c r="EL388" s="1"/>
      <c r="EM388" s="1"/>
      <c r="EN388" s="1"/>
      <c r="EO388" s="1"/>
      <c r="EP388" s="1"/>
      <c r="EQ388" s="1"/>
      <c r="ER388" s="1"/>
      <c r="ES388" s="1"/>
      <c r="ET388" s="1"/>
      <c r="EU388" s="1"/>
      <c r="EV388" s="1"/>
      <c r="EW388" s="1"/>
      <c r="EX388" s="1"/>
      <c r="EY388" s="1"/>
      <c r="EZ388" s="1"/>
      <c r="FA388" s="1"/>
      <c r="FB388" s="1"/>
      <c r="FC388" s="1"/>
      <c r="FD388" s="1"/>
      <c r="FE388" s="1"/>
      <c r="FF388" s="1"/>
      <c r="FG388" s="1"/>
      <c r="FH388" s="1"/>
      <c r="FI388" s="1"/>
      <c r="FJ388" s="1"/>
      <c r="FK388" s="1"/>
      <c r="FL388" s="1"/>
      <c r="FM388" s="1"/>
      <c r="FN388" s="1"/>
      <c r="FO388" s="1"/>
      <c r="FP388" s="1"/>
      <c r="FQ388" s="1"/>
      <c r="FR388" s="1"/>
      <c r="FS388" s="1"/>
      <c r="FT388" s="1"/>
      <c r="FU388" s="1"/>
      <c r="FV388" s="1"/>
      <c r="FW388" s="1"/>
      <c r="FX388" s="1"/>
      <c r="FY388" s="1"/>
      <c r="FZ388" s="1"/>
      <c r="GA388" s="1"/>
      <c r="GB388" s="1"/>
      <c r="GC388" s="1"/>
      <c r="GD388" s="1"/>
      <c r="GE388" s="1"/>
      <c r="GF388" s="1"/>
      <c r="GG388" s="1"/>
      <c r="GH388" s="1"/>
      <c r="GI388" s="1"/>
      <c r="GJ388" s="1"/>
      <c r="GK388" s="1"/>
      <c r="GL388" s="1"/>
      <c r="GM388" s="1"/>
      <c r="GN388" s="1"/>
      <c r="GO388" s="1"/>
      <c r="GP388" s="1"/>
      <c r="GQ388" s="1"/>
      <c r="GR388" s="1"/>
      <c r="GS388" s="1"/>
      <c r="GT388" s="1"/>
      <c r="GU388" s="1"/>
      <c r="GV388" s="1"/>
      <c r="GW388" s="1"/>
      <c r="GX388" s="1"/>
      <c r="GY388" s="1"/>
      <c r="GZ388" s="1"/>
      <c r="HA388" s="1"/>
      <c r="HB388" s="1"/>
      <c r="HC388" s="1"/>
      <c r="HD388" s="1"/>
      <c r="HE388" s="1"/>
      <c r="HF388" s="1"/>
      <c r="HG388" s="1"/>
      <c r="HH388" s="1"/>
      <c r="HI388" s="1"/>
      <c r="HJ388" s="1"/>
      <c r="HK388" s="1"/>
      <c r="HL388" s="1"/>
      <c r="HM388" s="1"/>
      <c r="HN388" s="1"/>
      <c r="HO388" s="1"/>
      <c r="HP388" s="1"/>
      <c r="HQ388" s="1"/>
      <c r="HR388" s="1"/>
      <c r="HS388" s="1"/>
      <c r="HT388" s="1"/>
      <c r="HU388" s="1"/>
      <c r="HV388" s="1"/>
      <c r="HW388" s="1"/>
      <c r="HX388" s="1"/>
      <c r="HY388" s="1"/>
      <c r="HZ388" s="1"/>
      <c r="IA388" s="1"/>
      <c r="IB388" s="1"/>
      <c r="IC388" s="1"/>
      <c r="ID388" s="1"/>
      <c r="IE388" s="1"/>
      <c r="IF388" s="1"/>
      <c r="IG388" s="1"/>
      <c r="IH388" s="1"/>
      <c r="II388" s="1"/>
      <c r="IJ388" s="1"/>
      <c r="IK388" s="1"/>
      <c r="IL388" s="1"/>
      <c r="IM388" s="1"/>
      <c r="IN388" s="1"/>
      <c r="IO388" s="1"/>
      <c r="IP388" s="1"/>
      <c r="IQ388" s="1"/>
    </row>
    <row r="389" s="3" customFormat="1" customHeight="1" spans="1:251">
      <c r="A389" s="25" t="s">
        <v>375</v>
      </c>
      <c r="B389" s="26" t="s">
        <v>70</v>
      </c>
      <c r="C389" s="27" t="s">
        <v>70</v>
      </c>
      <c r="D389" s="22" t="s">
        <v>33</v>
      </c>
      <c r="E389" s="22" t="s">
        <v>33</v>
      </c>
      <c r="F389" s="22" t="s">
        <v>33</v>
      </c>
      <c r="G389" s="23" t="s">
        <v>71</v>
      </c>
      <c r="H389" s="24"/>
      <c r="I389" s="93"/>
      <c r="J389" s="106">
        <v>40</v>
      </c>
      <c r="K389" s="106">
        <v>40</v>
      </c>
      <c r="L389" s="106">
        <v>40</v>
      </c>
      <c r="M389" s="106">
        <v>40</v>
      </c>
      <c r="N389" s="106">
        <v>40</v>
      </c>
      <c r="O389" s="106">
        <v>40</v>
      </c>
      <c r="P389" s="106">
        <v>40</v>
      </c>
      <c r="Q389" s="106">
        <v>40</v>
      </c>
      <c r="R389" s="106">
        <v>40</v>
      </c>
      <c r="S389" s="121">
        <v>3.5</v>
      </c>
      <c r="T389" s="121">
        <v>3.5</v>
      </c>
      <c r="U389" s="121">
        <v>3.5</v>
      </c>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c r="DO389" s="1"/>
      <c r="DP389" s="1"/>
      <c r="DQ389" s="1"/>
      <c r="DR389" s="1"/>
      <c r="DS389" s="1"/>
      <c r="DT389" s="1"/>
      <c r="DU389" s="1"/>
      <c r="DV389" s="1"/>
      <c r="DW389" s="1"/>
      <c r="DX389" s="1"/>
      <c r="DY389" s="1"/>
      <c r="DZ389" s="1"/>
      <c r="EA389" s="1"/>
      <c r="EB389" s="1"/>
      <c r="EC389" s="1"/>
      <c r="ED389" s="1"/>
      <c r="EE389" s="1"/>
      <c r="EF389" s="1"/>
      <c r="EG389" s="1"/>
      <c r="EH389" s="1"/>
      <c r="EI389" s="1"/>
      <c r="EJ389" s="1"/>
      <c r="EK389" s="1"/>
      <c r="EL389" s="1"/>
      <c r="EM389" s="1"/>
      <c r="EN389" s="1"/>
      <c r="EO389" s="1"/>
      <c r="EP389" s="1"/>
      <c r="EQ389" s="1"/>
      <c r="ER389" s="1"/>
      <c r="ES389" s="1"/>
      <c r="ET389" s="1"/>
      <c r="EU389" s="1"/>
      <c r="EV389" s="1"/>
      <c r="EW389" s="1"/>
      <c r="EX389" s="1"/>
      <c r="EY389" s="1"/>
      <c r="EZ389" s="1"/>
      <c r="FA389" s="1"/>
      <c r="FB389" s="1"/>
      <c r="FC389" s="1"/>
      <c r="FD389" s="1"/>
      <c r="FE389" s="1"/>
      <c r="FF389" s="1"/>
      <c r="FG389" s="1"/>
      <c r="FH389" s="1"/>
      <c r="FI389" s="1"/>
      <c r="FJ389" s="1"/>
      <c r="FK389" s="1"/>
      <c r="FL389" s="1"/>
      <c r="FM389" s="1"/>
      <c r="FN389" s="1"/>
      <c r="FO389" s="1"/>
      <c r="FP389" s="1"/>
      <c r="FQ389" s="1"/>
      <c r="FR389" s="1"/>
      <c r="FS389" s="1"/>
      <c r="FT389" s="1"/>
      <c r="FU389" s="1"/>
      <c r="FV389" s="1"/>
      <c r="FW389" s="1"/>
      <c r="FX389" s="1"/>
      <c r="FY389" s="1"/>
      <c r="FZ389" s="1"/>
      <c r="GA389" s="1"/>
      <c r="GB389" s="1"/>
      <c r="GC389" s="1"/>
      <c r="GD389" s="1"/>
      <c r="GE389" s="1"/>
      <c r="GF389" s="1"/>
      <c r="GG389" s="1"/>
      <c r="GH389" s="1"/>
      <c r="GI389" s="1"/>
      <c r="GJ389" s="1"/>
      <c r="GK389" s="1"/>
      <c r="GL389" s="1"/>
      <c r="GM389" s="1"/>
      <c r="GN389" s="1"/>
      <c r="GO389" s="1"/>
      <c r="GP389" s="1"/>
      <c r="GQ389" s="1"/>
      <c r="GR389" s="1"/>
      <c r="GS389" s="1"/>
      <c r="GT389" s="1"/>
      <c r="GU389" s="1"/>
      <c r="GV389" s="1"/>
      <c r="GW389" s="1"/>
      <c r="GX389" s="1"/>
      <c r="GY389" s="1"/>
      <c r="GZ389" s="1"/>
      <c r="HA389" s="1"/>
      <c r="HB389" s="1"/>
      <c r="HC389" s="1"/>
      <c r="HD389" s="1"/>
      <c r="HE389" s="1"/>
      <c r="HF389" s="1"/>
      <c r="HG389" s="1"/>
      <c r="HH389" s="1"/>
      <c r="HI389" s="1"/>
      <c r="HJ389" s="1"/>
      <c r="HK389" s="1"/>
      <c r="HL389" s="1"/>
      <c r="HM389" s="1"/>
      <c r="HN389" s="1"/>
      <c r="HO389" s="1"/>
      <c r="HP389" s="1"/>
      <c r="HQ389" s="1"/>
      <c r="HR389" s="1"/>
      <c r="HS389" s="1"/>
      <c r="HT389" s="1"/>
      <c r="HU389" s="1"/>
      <c r="HV389" s="1"/>
      <c r="HW389" s="1"/>
      <c r="HX389" s="1"/>
      <c r="HY389" s="1"/>
      <c r="HZ389" s="1"/>
      <c r="IA389" s="1"/>
      <c r="IB389" s="1"/>
      <c r="IC389" s="1"/>
      <c r="ID389" s="1"/>
      <c r="IE389" s="1"/>
      <c r="IF389" s="1"/>
      <c r="IG389" s="1"/>
      <c r="IH389" s="1"/>
      <c r="II389" s="1"/>
      <c r="IJ389" s="1"/>
      <c r="IK389" s="1"/>
      <c r="IL389" s="1"/>
      <c r="IM389" s="1"/>
      <c r="IN389" s="1"/>
      <c r="IO389" s="1"/>
      <c r="IP389" s="1"/>
      <c r="IQ389" s="1"/>
    </row>
    <row r="390" s="3" customFormat="1" customHeight="1" spans="1:251">
      <c r="A390" s="25" t="s">
        <v>376</v>
      </c>
      <c r="B390" s="26" t="s">
        <v>377</v>
      </c>
      <c r="C390" s="27" t="s">
        <v>73</v>
      </c>
      <c r="D390" s="22" t="s">
        <v>33</v>
      </c>
      <c r="E390" s="22" t="s">
        <v>33</v>
      </c>
      <c r="F390" s="22" t="s">
        <v>33</v>
      </c>
      <c r="G390" s="23" t="s">
        <v>74</v>
      </c>
      <c r="H390" s="24"/>
      <c r="I390" s="93"/>
      <c r="J390" s="94">
        <v>12</v>
      </c>
      <c r="K390" s="94">
        <v>12</v>
      </c>
      <c r="L390" s="95">
        <v>12</v>
      </c>
      <c r="M390" s="94">
        <v>12</v>
      </c>
      <c r="N390" s="94">
        <v>12</v>
      </c>
      <c r="O390" s="94">
        <v>12</v>
      </c>
      <c r="P390" s="96">
        <v>15</v>
      </c>
      <c r="Q390" s="96">
        <v>15</v>
      </c>
      <c r="R390" s="96">
        <v>15</v>
      </c>
      <c r="S390" s="119" t="s">
        <v>378</v>
      </c>
      <c r="T390" s="119" t="s">
        <v>378</v>
      </c>
      <c r="U390" s="119" t="s">
        <v>378</v>
      </c>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c r="DO390" s="1"/>
      <c r="DP390" s="1"/>
      <c r="DQ390" s="1"/>
      <c r="DR390" s="1"/>
      <c r="DS390" s="1"/>
      <c r="DT390" s="1"/>
      <c r="DU390" s="1"/>
      <c r="DV390" s="1"/>
      <c r="DW390" s="1"/>
      <c r="DX390" s="1"/>
      <c r="DY390" s="1"/>
      <c r="DZ390" s="1"/>
      <c r="EA390" s="1"/>
      <c r="EB390" s="1"/>
      <c r="EC390" s="1"/>
      <c r="ED390" s="1"/>
      <c r="EE390" s="1"/>
      <c r="EF390" s="1"/>
      <c r="EG390" s="1"/>
      <c r="EH390" s="1"/>
      <c r="EI390" s="1"/>
      <c r="EJ390" s="1"/>
      <c r="EK390" s="1"/>
      <c r="EL390" s="1"/>
      <c r="EM390" s="1"/>
      <c r="EN390" s="1"/>
      <c r="EO390" s="1"/>
      <c r="EP390" s="1"/>
      <c r="EQ390" s="1"/>
      <c r="ER390" s="1"/>
      <c r="ES390" s="1"/>
      <c r="ET390" s="1"/>
      <c r="EU390" s="1"/>
      <c r="EV390" s="1"/>
      <c r="EW390" s="1"/>
      <c r="EX390" s="1"/>
      <c r="EY390" s="1"/>
      <c r="EZ390" s="1"/>
      <c r="FA390" s="1"/>
      <c r="FB390" s="1"/>
      <c r="FC390" s="1"/>
      <c r="FD390" s="1"/>
      <c r="FE390" s="1"/>
      <c r="FF390" s="1"/>
      <c r="FG390" s="1"/>
      <c r="FH390" s="1"/>
      <c r="FI390" s="1"/>
      <c r="FJ390" s="1"/>
      <c r="FK390" s="1"/>
      <c r="FL390" s="1"/>
      <c r="FM390" s="1"/>
      <c r="FN390" s="1"/>
      <c r="FO390" s="1"/>
      <c r="FP390" s="1"/>
      <c r="FQ390" s="1"/>
      <c r="FR390" s="1"/>
      <c r="FS390" s="1"/>
      <c r="FT390" s="1"/>
      <c r="FU390" s="1"/>
      <c r="FV390" s="1"/>
      <c r="FW390" s="1"/>
      <c r="FX390" s="1"/>
      <c r="FY390" s="1"/>
      <c r="FZ390" s="1"/>
      <c r="GA390" s="1"/>
      <c r="GB390" s="1"/>
      <c r="GC390" s="1"/>
      <c r="GD390" s="1"/>
      <c r="GE390" s="1"/>
      <c r="GF390" s="1"/>
      <c r="GG390" s="1"/>
      <c r="GH390" s="1"/>
      <c r="GI390" s="1"/>
      <c r="GJ390" s="1"/>
      <c r="GK390" s="1"/>
      <c r="GL390" s="1"/>
      <c r="GM390" s="1"/>
      <c r="GN390" s="1"/>
      <c r="GO390" s="1"/>
      <c r="GP390" s="1"/>
      <c r="GQ390" s="1"/>
      <c r="GR390" s="1"/>
      <c r="GS390" s="1"/>
      <c r="GT390" s="1"/>
      <c r="GU390" s="1"/>
      <c r="GV390" s="1"/>
      <c r="GW390" s="1"/>
      <c r="GX390" s="1"/>
      <c r="GY390" s="1"/>
      <c r="GZ390" s="1"/>
      <c r="HA390" s="1"/>
      <c r="HB390" s="1"/>
      <c r="HC390" s="1"/>
      <c r="HD390" s="1"/>
      <c r="HE390" s="1"/>
      <c r="HF390" s="1"/>
      <c r="HG390" s="1"/>
      <c r="HH390" s="1"/>
      <c r="HI390" s="1"/>
      <c r="HJ390" s="1"/>
      <c r="HK390" s="1"/>
      <c r="HL390" s="1"/>
      <c r="HM390" s="1"/>
      <c r="HN390" s="1"/>
      <c r="HO390" s="1"/>
      <c r="HP390" s="1"/>
      <c r="HQ390" s="1"/>
      <c r="HR390" s="1"/>
      <c r="HS390" s="1"/>
      <c r="HT390" s="1"/>
      <c r="HU390" s="1"/>
      <c r="HV390" s="1"/>
      <c r="HW390" s="1"/>
      <c r="HX390" s="1"/>
      <c r="HY390" s="1"/>
      <c r="HZ390" s="1"/>
      <c r="IA390" s="1"/>
      <c r="IB390" s="1"/>
      <c r="IC390" s="1"/>
      <c r="ID390" s="1"/>
      <c r="IE390" s="1"/>
      <c r="IF390" s="1"/>
      <c r="IG390" s="1"/>
      <c r="IH390" s="1"/>
      <c r="II390" s="1"/>
      <c r="IJ390" s="1"/>
      <c r="IK390" s="1"/>
      <c r="IL390" s="1"/>
      <c r="IM390" s="1"/>
      <c r="IN390" s="1"/>
      <c r="IO390" s="1"/>
      <c r="IP390" s="1"/>
      <c r="IQ390" s="1"/>
    </row>
    <row r="391" s="3" customFormat="1" ht="44.25" customHeight="1" spans="1:251">
      <c r="A391" s="25" t="s">
        <v>379</v>
      </c>
      <c r="B391" s="26" t="s">
        <v>75</v>
      </c>
      <c r="C391" s="27" t="s">
        <v>380</v>
      </c>
      <c r="D391" s="22" t="s">
        <v>33</v>
      </c>
      <c r="E391" s="22" t="s">
        <v>33</v>
      </c>
      <c r="F391" s="22" t="s">
        <v>33</v>
      </c>
      <c r="G391" s="23" t="s">
        <v>381</v>
      </c>
      <c r="H391" s="24"/>
      <c r="I391" s="93"/>
      <c r="J391" s="106">
        <v>110</v>
      </c>
      <c r="K391" s="106">
        <v>110</v>
      </c>
      <c r="L391" s="107">
        <v>110</v>
      </c>
      <c r="M391" s="106">
        <v>110</v>
      </c>
      <c r="N391" s="106">
        <v>110</v>
      </c>
      <c r="O391" s="106">
        <v>110</v>
      </c>
      <c r="P391" s="108">
        <v>110</v>
      </c>
      <c r="Q391" s="108">
        <v>110</v>
      </c>
      <c r="R391" s="108">
        <v>110</v>
      </c>
      <c r="S391" s="121">
        <v>2.13</v>
      </c>
      <c r="T391" s="121">
        <v>2.13</v>
      </c>
      <c r="U391" s="121">
        <v>2.13</v>
      </c>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1"/>
      <c r="DF391" s="1"/>
      <c r="DG391" s="1"/>
      <c r="DH391" s="1"/>
      <c r="DI391" s="1"/>
      <c r="DJ391" s="1"/>
      <c r="DK391" s="1"/>
      <c r="DL391" s="1"/>
      <c r="DM391" s="1"/>
      <c r="DN391" s="1"/>
      <c r="DO391" s="1"/>
      <c r="DP391" s="1"/>
      <c r="DQ391" s="1"/>
      <c r="DR391" s="1"/>
      <c r="DS391" s="1"/>
      <c r="DT391" s="1"/>
      <c r="DU391" s="1"/>
      <c r="DV391" s="1"/>
      <c r="DW391" s="1"/>
      <c r="DX391" s="1"/>
      <c r="DY391" s="1"/>
      <c r="DZ391" s="1"/>
      <c r="EA391" s="1"/>
      <c r="EB391" s="1"/>
      <c r="EC391" s="1"/>
      <c r="ED391" s="1"/>
      <c r="EE391" s="1"/>
      <c r="EF391" s="1"/>
      <c r="EG391" s="1"/>
      <c r="EH391" s="1"/>
      <c r="EI391" s="1"/>
      <c r="EJ391" s="1"/>
      <c r="EK391" s="1"/>
      <c r="EL391" s="1"/>
      <c r="EM391" s="1"/>
      <c r="EN391" s="1"/>
      <c r="EO391" s="1"/>
      <c r="EP391" s="1"/>
      <c r="EQ391" s="1"/>
      <c r="ER391" s="1"/>
      <c r="ES391" s="1"/>
      <c r="ET391" s="1"/>
      <c r="EU391" s="1"/>
      <c r="EV391" s="1"/>
      <c r="EW391" s="1"/>
      <c r="EX391" s="1"/>
      <c r="EY391" s="1"/>
      <c r="EZ391" s="1"/>
      <c r="FA391" s="1"/>
      <c r="FB391" s="1"/>
      <c r="FC391" s="1"/>
      <c r="FD391" s="1"/>
      <c r="FE391" s="1"/>
      <c r="FF391" s="1"/>
      <c r="FG391" s="1"/>
      <c r="FH391" s="1"/>
      <c r="FI391" s="1"/>
      <c r="FJ391" s="1"/>
      <c r="FK391" s="1"/>
      <c r="FL391" s="1"/>
      <c r="FM391" s="1"/>
      <c r="FN391" s="1"/>
      <c r="FO391" s="1"/>
      <c r="FP391" s="1"/>
      <c r="FQ391" s="1"/>
      <c r="FR391" s="1"/>
      <c r="FS391" s="1"/>
      <c r="FT391" s="1"/>
      <c r="FU391" s="1"/>
      <c r="FV391" s="1"/>
      <c r="FW391" s="1"/>
      <c r="FX391" s="1"/>
      <c r="FY391" s="1"/>
      <c r="FZ391" s="1"/>
      <c r="GA391" s="1"/>
      <c r="GB391" s="1"/>
      <c r="GC391" s="1"/>
      <c r="GD391" s="1"/>
      <c r="GE391" s="1"/>
      <c r="GF391" s="1"/>
      <c r="GG391" s="1"/>
      <c r="GH391" s="1"/>
      <c r="GI391" s="1"/>
      <c r="GJ391" s="1"/>
      <c r="GK391" s="1"/>
      <c r="GL391" s="1"/>
      <c r="GM391" s="1"/>
      <c r="GN391" s="1"/>
      <c r="GO391" s="1"/>
      <c r="GP391" s="1"/>
      <c r="GQ391" s="1"/>
      <c r="GR391" s="1"/>
      <c r="GS391" s="1"/>
      <c r="GT391" s="1"/>
      <c r="GU391" s="1"/>
      <c r="GV391" s="1"/>
      <c r="GW391" s="1"/>
      <c r="GX391" s="1"/>
      <c r="GY391" s="1"/>
      <c r="GZ391" s="1"/>
      <c r="HA391" s="1"/>
      <c r="HB391" s="1"/>
      <c r="HC391" s="1"/>
      <c r="HD391" s="1"/>
      <c r="HE391" s="1"/>
      <c r="HF391" s="1"/>
      <c r="HG391" s="1"/>
      <c r="HH391" s="1"/>
      <c r="HI391" s="1"/>
      <c r="HJ391" s="1"/>
      <c r="HK391" s="1"/>
      <c r="HL391" s="1"/>
      <c r="HM391" s="1"/>
      <c r="HN391" s="1"/>
      <c r="HO391" s="1"/>
      <c r="HP391" s="1"/>
      <c r="HQ391" s="1"/>
      <c r="HR391" s="1"/>
      <c r="HS391" s="1"/>
      <c r="HT391" s="1"/>
      <c r="HU391" s="1"/>
      <c r="HV391" s="1"/>
      <c r="HW391" s="1"/>
      <c r="HX391" s="1"/>
      <c r="HY391" s="1"/>
      <c r="HZ391" s="1"/>
      <c r="IA391" s="1"/>
      <c r="IB391" s="1"/>
      <c r="IC391" s="1"/>
      <c r="ID391" s="1"/>
      <c r="IE391" s="1"/>
      <c r="IF391" s="1"/>
      <c r="IG391" s="1"/>
      <c r="IH391" s="1"/>
      <c r="II391" s="1"/>
      <c r="IJ391" s="1"/>
      <c r="IK391" s="1"/>
      <c r="IL391" s="1"/>
      <c r="IM391" s="1"/>
      <c r="IN391" s="1"/>
      <c r="IO391" s="1"/>
      <c r="IP391" s="1"/>
      <c r="IQ391" s="1"/>
    </row>
    <row r="392" s="3" customFormat="1" customHeight="1" spans="1:251">
      <c r="A392" s="25" t="s">
        <v>382</v>
      </c>
      <c r="B392" s="47" t="s">
        <v>94</v>
      </c>
      <c r="C392" s="27" t="s">
        <v>95</v>
      </c>
      <c r="D392" s="22" t="s">
        <v>33</v>
      </c>
      <c r="E392" s="22" t="s">
        <v>33</v>
      </c>
      <c r="F392" s="22" t="s">
        <v>33</v>
      </c>
      <c r="G392" s="23" t="s">
        <v>96</v>
      </c>
      <c r="H392" s="24"/>
      <c r="I392" s="93"/>
      <c r="J392" s="106">
        <v>10</v>
      </c>
      <c r="K392" s="106">
        <v>10</v>
      </c>
      <c r="L392" s="107">
        <v>10</v>
      </c>
      <c r="M392" s="106">
        <v>10</v>
      </c>
      <c r="N392" s="106">
        <v>10</v>
      </c>
      <c r="O392" s="106">
        <v>10</v>
      </c>
      <c r="P392" s="108">
        <v>10</v>
      </c>
      <c r="Q392" s="108">
        <v>10</v>
      </c>
      <c r="R392" s="108">
        <v>10</v>
      </c>
      <c r="S392" s="121">
        <v>0.09</v>
      </c>
      <c r="T392" s="121">
        <v>0.09</v>
      </c>
      <c r="U392" s="121">
        <v>0.09</v>
      </c>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c r="DD392" s="1"/>
      <c r="DE392" s="1"/>
      <c r="DF392" s="1"/>
      <c r="DG392" s="1"/>
      <c r="DH392" s="1"/>
      <c r="DI392" s="1"/>
      <c r="DJ392" s="1"/>
      <c r="DK392" s="1"/>
      <c r="DL392" s="1"/>
      <c r="DM392" s="1"/>
      <c r="DN392" s="1"/>
      <c r="DO392" s="1"/>
      <c r="DP392" s="1"/>
      <c r="DQ392" s="1"/>
      <c r="DR392" s="1"/>
      <c r="DS392" s="1"/>
      <c r="DT392" s="1"/>
      <c r="DU392" s="1"/>
      <c r="DV392" s="1"/>
      <c r="DW392" s="1"/>
      <c r="DX392" s="1"/>
      <c r="DY392" s="1"/>
      <c r="DZ392" s="1"/>
      <c r="EA392" s="1"/>
      <c r="EB392" s="1"/>
      <c r="EC392" s="1"/>
      <c r="ED392" s="1"/>
      <c r="EE392" s="1"/>
      <c r="EF392" s="1"/>
      <c r="EG392" s="1"/>
      <c r="EH392" s="1"/>
      <c r="EI392" s="1"/>
      <c r="EJ392" s="1"/>
      <c r="EK392" s="1"/>
      <c r="EL392" s="1"/>
      <c r="EM392" s="1"/>
      <c r="EN392" s="1"/>
      <c r="EO392" s="1"/>
      <c r="EP392" s="1"/>
      <c r="EQ392" s="1"/>
      <c r="ER392" s="1"/>
      <c r="ES392" s="1"/>
      <c r="ET392" s="1"/>
      <c r="EU392" s="1"/>
      <c r="EV392" s="1"/>
      <c r="EW392" s="1"/>
      <c r="EX392" s="1"/>
      <c r="EY392" s="1"/>
      <c r="EZ392" s="1"/>
      <c r="FA392" s="1"/>
      <c r="FB392" s="1"/>
      <c r="FC392" s="1"/>
      <c r="FD392" s="1"/>
      <c r="FE392" s="1"/>
      <c r="FF392" s="1"/>
      <c r="FG392" s="1"/>
      <c r="FH392" s="1"/>
      <c r="FI392" s="1"/>
      <c r="FJ392" s="1"/>
      <c r="FK392" s="1"/>
      <c r="FL392" s="1"/>
      <c r="FM392" s="1"/>
      <c r="FN392" s="1"/>
      <c r="FO392" s="1"/>
      <c r="FP392" s="1"/>
      <c r="FQ392" s="1"/>
      <c r="FR392" s="1"/>
      <c r="FS392" s="1"/>
      <c r="FT392" s="1"/>
      <c r="FU392" s="1"/>
      <c r="FV392" s="1"/>
      <c r="FW392" s="1"/>
      <c r="FX392" s="1"/>
      <c r="FY392" s="1"/>
      <c r="FZ392" s="1"/>
      <c r="GA392" s="1"/>
      <c r="GB392" s="1"/>
      <c r="GC392" s="1"/>
      <c r="GD392" s="1"/>
      <c r="GE392" s="1"/>
      <c r="GF392" s="1"/>
      <c r="GG392" s="1"/>
      <c r="GH392" s="1"/>
      <c r="GI392" s="1"/>
      <c r="GJ392" s="1"/>
      <c r="GK392" s="1"/>
      <c r="GL392" s="1"/>
      <c r="GM392" s="1"/>
      <c r="GN392" s="1"/>
      <c r="GO392" s="1"/>
      <c r="GP392" s="1"/>
      <c r="GQ392" s="1"/>
      <c r="GR392" s="1"/>
      <c r="GS392" s="1"/>
      <c r="GT392" s="1"/>
      <c r="GU392" s="1"/>
      <c r="GV392" s="1"/>
      <c r="GW392" s="1"/>
      <c r="GX392" s="1"/>
      <c r="GY392" s="1"/>
      <c r="GZ392" s="1"/>
      <c r="HA392" s="1"/>
      <c r="HB392" s="1"/>
      <c r="HC392" s="1"/>
      <c r="HD392" s="1"/>
      <c r="HE392" s="1"/>
      <c r="HF392" s="1"/>
      <c r="HG392" s="1"/>
      <c r="HH392" s="1"/>
      <c r="HI392" s="1"/>
      <c r="HJ392" s="1"/>
      <c r="HK392" s="1"/>
      <c r="HL392" s="1"/>
      <c r="HM392" s="1"/>
      <c r="HN392" s="1"/>
      <c r="HO392" s="1"/>
      <c r="HP392" s="1"/>
      <c r="HQ392" s="1"/>
      <c r="HR392" s="1"/>
      <c r="HS392" s="1"/>
      <c r="HT392" s="1"/>
      <c r="HU392" s="1"/>
      <c r="HV392" s="1"/>
      <c r="HW392" s="1"/>
      <c r="HX392" s="1"/>
      <c r="HY392" s="1"/>
      <c r="HZ392" s="1"/>
      <c r="IA392" s="1"/>
      <c r="IB392" s="1"/>
      <c r="IC392" s="1"/>
      <c r="ID392" s="1"/>
      <c r="IE392" s="1"/>
      <c r="IF392" s="1"/>
      <c r="IG392" s="1"/>
      <c r="IH392" s="1"/>
      <c r="II392" s="1"/>
      <c r="IJ392" s="1"/>
      <c r="IK392" s="1"/>
      <c r="IL392" s="1"/>
      <c r="IM392" s="1"/>
      <c r="IN392" s="1"/>
      <c r="IO392" s="1"/>
      <c r="IP392" s="1"/>
      <c r="IQ392" s="1"/>
    </row>
    <row r="393" s="3" customFormat="1" customHeight="1" spans="1:251">
      <c r="A393" s="19" t="s">
        <v>433</v>
      </c>
      <c r="B393" s="126"/>
      <c r="C393" s="27" t="s">
        <v>97</v>
      </c>
      <c r="D393" s="22" t="s">
        <v>33</v>
      </c>
      <c r="E393" s="22" t="s">
        <v>33</v>
      </c>
      <c r="F393" s="22" t="s">
        <v>33</v>
      </c>
      <c r="G393" s="23" t="s">
        <v>98</v>
      </c>
      <c r="H393" s="24"/>
      <c r="I393" s="93"/>
      <c r="J393" s="94">
        <v>60</v>
      </c>
      <c r="K393" s="94">
        <v>60</v>
      </c>
      <c r="L393" s="95">
        <v>60</v>
      </c>
      <c r="M393" s="94">
        <v>60</v>
      </c>
      <c r="N393" s="94">
        <v>60</v>
      </c>
      <c r="O393" s="94">
        <v>60</v>
      </c>
      <c r="P393" s="96">
        <v>80</v>
      </c>
      <c r="Q393" s="96">
        <v>80</v>
      </c>
      <c r="R393" s="96">
        <v>80</v>
      </c>
      <c r="S393" s="119">
        <v>2.1</v>
      </c>
      <c r="T393" s="119">
        <v>2.1</v>
      </c>
      <c r="U393" s="119">
        <v>2.1</v>
      </c>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c r="DB393" s="1"/>
      <c r="DC393" s="1"/>
      <c r="DD393" s="1"/>
      <c r="DE393" s="1"/>
      <c r="DF393" s="1"/>
      <c r="DG393" s="1"/>
      <c r="DH393" s="1"/>
      <c r="DI393" s="1"/>
      <c r="DJ393" s="1"/>
      <c r="DK393" s="1"/>
      <c r="DL393" s="1"/>
      <c r="DM393" s="1"/>
      <c r="DN393" s="1"/>
      <c r="DO393" s="1"/>
      <c r="DP393" s="1"/>
      <c r="DQ393" s="1"/>
      <c r="DR393" s="1"/>
      <c r="DS393" s="1"/>
      <c r="DT393" s="1"/>
      <c r="DU393" s="1"/>
      <c r="DV393" s="1"/>
      <c r="DW393" s="1"/>
      <c r="DX393" s="1"/>
      <c r="DY393" s="1"/>
      <c r="DZ393" s="1"/>
      <c r="EA393" s="1"/>
      <c r="EB393" s="1"/>
      <c r="EC393" s="1"/>
      <c r="ED393" s="1"/>
      <c r="EE393" s="1"/>
      <c r="EF393" s="1"/>
      <c r="EG393" s="1"/>
      <c r="EH393" s="1"/>
      <c r="EI393" s="1"/>
      <c r="EJ393" s="1"/>
      <c r="EK393" s="1"/>
      <c r="EL393" s="1"/>
      <c r="EM393" s="1"/>
      <c r="EN393" s="1"/>
      <c r="EO393" s="1"/>
      <c r="EP393" s="1"/>
      <c r="EQ393" s="1"/>
      <c r="ER393" s="1"/>
      <c r="ES393" s="1"/>
      <c r="ET393" s="1"/>
      <c r="EU393" s="1"/>
      <c r="EV393" s="1"/>
      <c r="EW393" s="1"/>
      <c r="EX393" s="1"/>
      <c r="EY393" s="1"/>
      <c r="EZ393" s="1"/>
      <c r="FA393" s="1"/>
      <c r="FB393" s="1"/>
      <c r="FC393" s="1"/>
      <c r="FD393" s="1"/>
      <c r="FE393" s="1"/>
      <c r="FF393" s="1"/>
      <c r="FG393" s="1"/>
      <c r="FH393" s="1"/>
      <c r="FI393" s="1"/>
      <c r="FJ393" s="1"/>
      <c r="FK393" s="1"/>
      <c r="FL393" s="1"/>
      <c r="FM393" s="1"/>
      <c r="FN393" s="1"/>
      <c r="FO393" s="1"/>
      <c r="FP393" s="1"/>
      <c r="FQ393" s="1"/>
      <c r="FR393" s="1"/>
      <c r="FS393" s="1"/>
      <c r="FT393" s="1"/>
      <c r="FU393" s="1"/>
      <c r="FV393" s="1"/>
      <c r="FW393" s="1"/>
      <c r="FX393" s="1"/>
      <c r="FY393" s="1"/>
      <c r="FZ393" s="1"/>
      <c r="GA393" s="1"/>
      <c r="GB393" s="1"/>
      <c r="GC393" s="1"/>
      <c r="GD393" s="1"/>
      <c r="GE393" s="1"/>
      <c r="GF393" s="1"/>
      <c r="GG393" s="1"/>
      <c r="GH393" s="1"/>
      <c r="GI393" s="1"/>
      <c r="GJ393" s="1"/>
      <c r="GK393" s="1"/>
      <c r="GL393" s="1"/>
      <c r="GM393" s="1"/>
      <c r="GN393" s="1"/>
      <c r="GO393" s="1"/>
      <c r="GP393" s="1"/>
      <c r="GQ393" s="1"/>
      <c r="GR393" s="1"/>
      <c r="GS393" s="1"/>
      <c r="GT393" s="1"/>
      <c r="GU393" s="1"/>
      <c r="GV393" s="1"/>
      <c r="GW393" s="1"/>
      <c r="GX393" s="1"/>
      <c r="GY393" s="1"/>
      <c r="GZ393" s="1"/>
      <c r="HA393" s="1"/>
      <c r="HB393" s="1"/>
      <c r="HC393" s="1"/>
      <c r="HD393" s="1"/>
      <c r="HE393" s="1"/>
      <c r="HF393" s="1"/>
      <c r="HG393" s="1"/>
      <c r="HH393" s="1"/>
      <c r="HI393" s="1"/>
      <c r="HJ393" s="1"/>
      <c r="HK393" s="1"/>
      <c r="HL393" s="1"/>
      <c r="HM393" s="1"/>
      <c r="HN393" s="1"/>
      <c r="HO393" s="1"/>
      <c r="HP393" s="1"/>
      <c r="HQ393" s="1"/>
      <c r="HR393" s="1"/>
      <c r="HS393" s="1"/>
      <c r="HT393" s="1"/>
      <c r="HU393" s="1"/>
      <c r="HV393" s="1"/>
      <c r="HW393" s="1"/>
      <c r="HX393" s="1"/>
      <c r="HY393" s="1"/>
      <c r="HZ393" s="1"/>
      <c r="IA393" s="1"/>
      <c r="IB393" s="1"/>
      <c r="IC393" s="1"/>
      <c r="ID393" s="1"/>
      <c r="IE393" s="1"/>
      <c r="IF393" s="1"/>
      <c r="IG393" s="1"/>
      <c r="IH393" s="1"/>
      <c r="II393" s="1"/>
      <c r="IJ393" s="1"/>
      <c r="IK393" s="1"/>
      <c r="IL393" s="1"/>
      <c r="IM393" s="1"/>
      <c r="IN393" s="1"/>
      <c r="IO393" s="1"/>
      <c r="IP393" s="1"/>
      <c r="IQ393" s="1"/>
    </row>
    <row r="394" s="3" customFormat="1" customHeight="1" spans="1:21">
      <c r="A394" s="125" t="s">
        <v>518</v>
      </c>
      <c r="B394" s="186" t="s">
        <v>94</v>
      </c>
      <c r="C394" s="81" t="s">
        <v>250</v>
      </c>
      <c r="D394" s="83" t="s">
        <v>33</v>
      </c>
      <c r="E394" s="83" t="s">
        <v>33</v>
      </c>
      <c r="F394" s="83" t="s">
        <v>33</v>
      </c>
      <c r="G394" s="84" t="s">
        <v>251</v>
      </c>
      <c r="H394" s="85"/>
      <c r="I394" s="115"/>
      <c r="J394" s="116">
        <v>40</v>
      </c>
      <c r="K394" s="116">
        <v>40</v>
      </c>
      <c r="L394" s="117">
        <v>40</v>
      </c>
      <c r="M394" s="116">
        <v>40</v>
      </c>
      <c r="N394" s="116">
        <v>40</v>
      </c>
      <c r="O394" s="116">
        <v>40</v>
      </c>
      <c r="P394" s="118">
        <v>50</v>
      </c>
      <c r="Q394" s="118">
        <v>50</v>
      </c>
      <c r="R394" s="118">
        <v>50</v>
      </c>
      <c r="S394" s="119">
        <v>7.6</v>
      </c>
      <c r="T394" s="119">
        <v>7.6</v>
      </c>
      <c r="U394" s="119">
        <v>7.6</v>
      </c>
    </row>
    <row r="395" s="3" customFormat="1" ht="36.75" customHeight="1" spans="1:251">
      <c r="A395" s="22" t="s">
        <v>504</v>
      </c>
      <c r="B395" s="26" t="s">
        <v>505</v>
      </c>
      <c r="C395" s="21" t="s">
        <v>260</v>
      </c>
      <c r="D395" s="22" t="s">
        <v>33</v>
      </c>
      <c r="E395" s="22" t="s">
        <v>33</v>
      </c>
      <c r="F395" s="22" t="s">
        <v>33</v>
      </c>
      <c r="G395" s="71" t="s">
        <v>261</v>
      </c>
      <c r="H395" s="71"/>
      <c r="I395" s="71"/>
      <c r="J395" s="106">
        <v>900</v>
      </c>
      <c r="K395" s="106">
        <v>900</v>
      </c>
      <c r="L395" s="106">
        <v>900</v>
      </c>
      <c r="M395" s="106">
        <v>900</v>
      </c>
      <c r="N395" s="106">
        <v>900</v>
      </c>
      <c r="O395" s="106">
        <v>900</v>
      </c>
      <c r="P395" s="106">
        <v>900</v>
      </c>
      <c r="Q395" s="106">
        <v>900</v>
      </c>
      <c r="R395" s="106">
        <v>900</v>
      </c>
      <c r="S395" s="121">
        <v>150</v>
      </c>
      <c r="T395" s="121">
        <v>150</v>
      </c>
      <c r="U395" s="121">
        <v>150</v>
      </c>
      <c r="V395" s="120" t="s">
        <v>449</v>
      </c>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c r="DE395" s="1"/>
      <c r="DF395" s="1"/>
      <c r="DG395" s="1"/>
      <c r="DH395" s="1"/>
      <c r="DI395" s="1"/>
      <c r="DJ395" s="1"/>
      <c r="DK395" s="1"/>
      <c r="DL395" s="1"/>
      <c r="DM395" s="1"/>
      <c r="DN395" s="1"/>
      <c r="DO395" s="1"/>
      <c r="DP395" s="1"/>
      <c r="DQ395" s="1"/>
      <c r="DR395" s="1"/>
      <c r="DS395" s="1"/>
      <c r="DT395" s="1"/>
      <c r="DU395" s="1"/>
      <c r="DV395" s="1"/>
      <c r="DW395" s="1"/>
      <c r="DX395" s="1"/>
      <c r="DY395" s="1"/>
      <c r="DZ395" s="1"/>
      <c r="EA395" s="1"/>
      <c r="EB395" s="1"/>
      <c r="EC395" s="1"/>
      <c r="ED395" s="1"/>
      <c r="EE395" s="1"/>
      <c r="EF395" s="1"/>
      <c r="EG395" s="1"/>
      <c r="EH395" s="1"/>
      <c r="EI395" s="1"/>
      <c r="EJ395" s="1"/>
      <c r="EK395" s="1"/>
      <c r="EL395" s="1"/>
      <c r="EM395" s="1"/>
      <c r="EN395" s="1"/>
      <c r="EO395" s="1"/>
      <c r="EP395" s="1"/>
      <c r="EQ395" s="1"/>
      <c r="ER395" s="1"/>
      <c r="ES395" s="1"/>
      <c r="ET395" s="1"/>
      <c r="EU395" s="1"/>
      <c r="EV395" s="1"/>
      <c r="EW395" s="1"/>
      <c r="EX395" s="1"/>
      <c r="EY395" s="1"/>
      <c r="EZ395" s="1"/>
      <c r="FA395" s="1"/>
      <c r="FB395" s="1"/>
      <c r="FC395" s="1"/>
      <c r="FD395" s="1"/>
      <c r="FE395" s="1"/>
      <c r="FF395" s="1"/>
      <c r="FG395" s="1"/>
      <c r="FH395" s="1"/>
      <c r="FI395" s="1"/>
      <c r="FJ395" s="1"/>
      <c r="FK395" s="1"/>
      <c r="FL395" s="1"/>
      <c r="FM395" s="1"/>
      <c r="FN395" s="1"/>
      <c r="FO395" s="1"/>
      <c r="FP395" s="1"/>
      <c r="FQ395" s="1"/>
      <c r="FR395" s="1"/>
      <c r="FS395" s="1"/>
      <c r="FT395" s="1"/>
      <c r="FU395" s="1"/>
      <c r="FV395" s="1"/>
      <c r="FW395" s="1"/>
      <c r="FX395" s="1"/>
      <c r="FY395" s="1"/>
      <c r="FZ395" s="1"/>
      <c r="GA395" s="1"/>
      <c r="GB395" s="1"/>
      <c r="GC395" s="1"/>
      <c r="GD395" s="1"/>
      <c r="GE395" s="1"/>
      <c r="GF395" s="1"/>
      <c r="GG395" s="1"/>
      <c r="GH395" s="1"/>
      <c r="GI395" s="1"/>
      <c r="GJ395" s="1"/>
      <c r="GK395" s="1"/>
      <c r="GL395" s="1"/>
      <c r="GM395" s="1"/>
      <c r="GN395" s="1"/>
      <c r="GO395" s="1"/>
      <c r="GP395" s="1"/>
      <c r="GQ395" s="1"/>
      <c r="GR395" s="1"/>
      <c r="GS395" s="1"/>
      <c r="GT395" s="1"/>
      <c r="GU395" s="1"/>
      <c r="GV395" s="1"/>
      <c r="GW395" s="1"/>
      <c r="GX395" s="1"/>
      <c r="GY395" s="1"/>
      <c r="GZ395" s="1"/>
      <c r="HA395" s="1"/>
      <c r="HB395" s="1"/>
      <c r="HC395" s="1"/>
      <c r="HD395" s="1"/>
      <c r="HE395" s="1"/>
      <c r="HF395" s="1"/>
      <c r="HG395" s="1"/>
      <c r="HH395" s="1"/>
      <c r="HI395" s="1"/>
      <c r="HJ395" s="1"/>
      <c r="HK395" s="1"/>
      <c r="HL395" s="1"/>
      <c r="HM395" s="1"/>
      <c r="HN395" s="1"/>
      <c r="HO395" s="1"/>
      <c r="HP395" s="1"/>
      <c r="HQ395" s="1"/>
      <c r="HR395" s="1"/>
      <c r="HS395" s="1"/>
      <c r="HT395" s="1"/>
      <c r="HU395" s="1"/>
      <c r="HV395" s="1"/>
      <c r="HW395" s="1"/>
      <c r="HX395" s="1"/>
      <c r="HY395" s="1"/>
      <c r="HZ395" s="1"/>
      <c r="IA395" s="1"/>
      <c r="IB395" s="1"/>
      <c r="IC395" s="1"/>
      <c r="ID395" s="1"/>
      <c r="IE395" s="1"/>
      <c r="IF395" s="1"/>
      <c r="IG395" s="1"/>
      <c r="IH395" s="1"/>
      <c r="II395" s="1"/>
      <c r="IJ395" s="1"/>
      <c r="IK395" s="1"/>
      <c r="IL395" s="1"/>
      <c r="IM395" s="1"/>
      <c r="IN395" s="1"/>
      <c r="IO395" s="1"/>
      <c r="IP395" s="1"/>
      <c r="IQ395" s="1"/>
    </row>
    <row r="396" s="3" customFormat="1" customHeight="1" spans="1:251">
      <c r="A396" s="19" t="s">
        <v>491</v>
      </c>
      <c r="B396" s="33" t="s">
        <v>384</v>
      </c>
      <c r="C396" s="127" t="s">
        <v>492</v>
      </c>
      <c r="D396" s="22" t="s">
        <v>33</v>
      </c>
      <c r="E396" s="22" t="s">
        <v>33</v>
      </c>
      <c r="F396" s="22" t="s">
        <v>33</v>
      </c>
      <c r="G396" s="23" t="s">
        <v>436</v>
      </c>
      <c r="H396" s="24"/>
      <c r="I396" s="93"/>
      <c r="J396" s="97">
        <v>150</v>
      </c>
      <c r="K396" s="97">
        <v>150</v>
      </c>
      <c r="L396" s="98">
        <v>150</v>
      </c>
      <c r="M396" s="97">
        <v>160</v>
      </c>
      <c r="N396" s="97">
        <v>160</v>
      </c>
      <c r="O396" s="97">
        <v>160</v>
      </c>
      <c r="P396" s="96">
        <v>184</v>
      </c>
      <c r="Q396" s="96">
        <v>184</v>
      </c>
      <c r="R396" s="96">
        <v>184</v>
      </c>
      <c r="S396" s="119" t="s">
        <v>378</v>
      </c>
      <c r="T396" s="119" t="s">
        <v>378</v>
      </c>
      <c r="U396" s="119" t="s">
        <v>378</v>
      </c>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c r="DD396" s="1"/>
      <c r="DE396" s="1"/>
      <c r="DF396" s="1"/>
      <c r="DG396" s="1"/>
      <c r="DH396" s="1"/>
      <c r="DI396" s="1"/>
      <c r="DJ396" s="1"/>
      <c r="DK396" s="1"/>
      <c r="DL396" s="1"/>
      <c r="DM396" s="1"/>
      <c r="DN396" s="1"/>
      <c r="DO396" s="1"/>
      <c r="DP396" s="1"/>
      <c r="DQ396" s="1"/>
      <c r="DR396" s="1"/>
      <c r="DS396" s="1"/>
      <c r="DT396" s="1"/>
      <c r="DU396" s="1"/>
      <c r="DV396" s="1"/>
      <c r="DW396" s="1"/>
      <c r="DX396" s="1"/>
      <c r="DY396" s="1"/>
      <c r="DZ396" s="1"/>
      <c r="EA396" s="1"/>
      <c r="EB396" s="1"/>
      <c r="EC396" s="1"/>
      <c r="ED396" s="1"/>
      <c r="EE396" s="1"/>
      <c r="EF396" s="1"/>
      <c r="EG396" s="1"/>
      <c r="EH396" s="1"/>
      <c r="EI396" s="1"/>
      <c r="EJ396" s="1"/>
      <c r="EK396" s="1"/>
      <c r="EL396" s="1"/>
      <c r="EM396" s="1"/>
      <c r="EN396" s="1"/>
      <c r="EO396" s="1"/>
      <c r="EP396" s="1"/>
      <c r="EQ396" s="1"/>
      <c r="ER396" s="1"/>
      <c r="ES396" s="1"/>
      <c r="ET396" s="1"/>
      <c r="EU396" s="1"/>
      <c r="EV396" s="1"/>
      <c r="EW396" s="1"/>
      <c r="EX396" s="1"/>
      <c r="EY396" s="1"/>
      <c r="EZ396" s="1"/>
      <c r="FA396" s="1"/>
      <c r="FB396" s="1"/>
      <c r="FC396" s="1"/>
      <c r="FD396" s="1"/>
      <c r="FE396" s="1"/>
      <c r="FF396" s="1"/>
      <c r="FG396" s="1"/>
      <c r="FH396" s="1"/>
      <c r="FI396" s="1"/>
      <c r="FJ396" s="1"/>
      <c r="FK396" s="1"/>
      <c r="FL396" s="1"/>
      <c r="FM396" s="1"/>
      <c r="FN396" s="1"/>
      <c r="FO396" s="1"/>
      <c r="FP396" s="1"/>
      <c r="FQ396" s="1"/>
      <c r="FR396" s="1"/>
      <c r="FS396" s="1"/>
      <c r="FT396" s="1"/>
      <c r="FU396" s="1"/>
      <c r="FV396" s="1"/>
      <c r="FW396" s="1"/>
      <c r="FX396" s="1"/>
      <c r="FY396" s="1"/>
      <c r="FZ396" s="1"/>
      <c r="GA396" s="1"/>
      <c r="GB396" s="1"/>
      <c r="GC396" s="1"/>
      <c r="GD396" s="1"/>
      <c r="GE396" s="1"/>
      <c r="GF396" s="1"/>
      <c r="GG396" s="1"/>
      <c r="GH396" s="1"/>
      <c r="GI396" s="1"/>
      <c r="GJ396" s="1"/>
      <c r="GK396" s="1"/>
      <c r="GL396" s="1"/>
      <c r="GM396" s="1"/>
      <c r="GN396" s="1"/>
      <c r="GO396" s="1"/>
      <c r="GP396" s="1"/>
      <c r="GQ396" s="1"/>
      <c r="GR396" s="1"/>
      <c r="GS396" s="1"/>
      <c r="GT396" s="1"/>
      <c r="GU396" s="1"/>
      <c r="GV396" s="1"/>
      <c r="GW396" s="1"/>
      <c r="GX396" s="1"/>
      <c r="GY396" s="1"/>
      <c r="GZ396" s="1"/>
      <c r="HA396" s="1"/>
      <c r="HB396" s="1"/>
      <c r="HC396" s="1"/>
      <c r="HD396" s="1"/>
      <c r="HE396" s="1"/>
      <c r="HF396" s="1"/>
      <c r="HG396" s="1"/>
      <c r="HH396" s="1"/>
      <c r="HI396" s="1"/>
      <c r="HJ396" s="1"/>
      <c r="HK396" s="1"/>
      <c r="HL396" s="1"/>
      <c r="HM396" s="1"/>
      <c r="HN396" s="1"/>
      <c r="HO396" s="1"/>
      <c r="HP396" s="1"/>
      <c r="HQ396" s="1"/>
      <c r="HR396" s="1"/>
      <c r="HS396" s="1"/>
      <c r="HT396" s="1"/>
      <c r="HU396" s="1"/>
      <c r="HV396" s="1"/>
      <c r="HW396" s="1"/>
      <c r="HX396" s="1"/>
      <c r="HY396" s="1"/>
      <c r="HZ396" s="1"/>
      <c r="IA396" s="1"/>
      <c r="IB396" s="1"/>
      <c r="IC396" s="1"/>
      <c r="ID396" s="1"/>
      <c r="IE396" s="1"/>
      <c r="IF396" s="1"/>
      <c r="IG396" s="1"/>
      <c r="IH396" s="1"/>
      <c r="II396" s="1"/>
      <c r="IJ396" s="1"/>
      <c r="IK396" s="1"/>
      <c r="IL396" s="1"/>
      <c r="IM396" s="1"/>
      <c r="IN396" s="1"/>
      <c r="IO396" s="1"/>
      <c r="IP396" s="1"/>
      <c r="IQ396" s="1"/>
    </row>
    <row r="397" s="3" customFormat="1" customHeight="1" spans="1:251">
      <c r="A397" s="19" t="s">
        <v>392</v>
      </c>
      <c r="B397" s="33" t="s">
        <v>109</v>
      </c>
      <c r="C397" s="21" t="s">
        <v>393</v>
      </c>
      <c r="D397" s="22" t="s">
        <v>33</v>
      </c>
      <c r="E397" s="22" t="s">
        <v>33</v>
      </c>
      <c r="F397" s="22" t="s">
        <v>33</v>
      </c>
      <c r="G397" s="55"/>
      <c r="H397" s="24"/>
      <c r="I397" s="93"/>
      <c r="J397" s="94">
        <v>30</v>
      </c>
      <c r="K397" s="94">
        <v>30</v>
      </c>
      <c r="L397" s="95">
        <v>30</v>
      </c>
      <c r="M397" s="94">
        <v>30</v>
      </c>
      <c r="N397" s="94">
        <v>30</v>
      </c>
      <c r="O397" s="94">
        <v>30</v>
      </c>
      <c r="P397" s="96">
        <v>40</v>
      </c>
      <c r="Q397" s="96">
        <v>40</v>
      </c>
      <c r="R397" s="96">
        <v>40</v>
      </c>
      <c r="S397" s="119">
        <v>1.47</v>
      </c>
      <c r="T397" s="119">
        <v>1.47</v>
      </c>
      <c r="U397" s="119">
        <v>1.47</v>
      </c>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c r="DB397" s="1"/>
      <c r="DC397" s="1"/>
      <c r="DD397" s="1"/>
      <c r="DE397" s="1"/>
      <c r="DF397" s="1"/>
      <c r="DG397" s="1"/>
      <c r="DH397" s="1"/>
      <c r="DI397" s="1"/>
      <c r="DJ397" s="1"/>
      <c r="DK397" s="1"/>
      <c r="DL397" s="1"/>
      <c r="DM397" s="1"/>
      <c r="DN397" s="1"/>
      <c r="DO397" s="1"/>
      <c r="DP397" s="1"/>
      <c r="DQ397" s="1"/>
      <c r="DR397" s="1"/>
      <c r="DS397" s="1"/>
      <c r="DT397" s="1"/>
      <c r="DU397" s="1"/>
      <c r="DV397" s="1"/>
      <c r="DW397" s="1"/>
      <c r="DX397" s="1"/>
      <c r="DY397" s="1"/>
      <c r="DZ397" s="1"/>
      <c r="EA397" s="1"/>
      <c r="EB397" s="1"/>
      <c r="EC397" s="1"/>
      <c r="ED397" s="1"/>
      <c r="EE397" s="1"/>
      <c r="EF397" s="1"/>
      <c r="EG397" s="1"/>
      <c r="EH397" s="1"/>
      <c r="EI397" s="1"/>
      <c r="EJ397" s="1"/>
      <c r="EK397" s="1"/>
      <c r="EL397" s="1"/>
      <c r="EM397" s="1"/>
      <c r="EN397" s="1"/>
      <c r="EO397" s="1"/>
      <c r="EP397" s="1"/>
      <c r="EQ397" s="1"/>
      <c r="ER397" s="1"/>
      <c r="ES397" s="1"/>
      <c r="ET397" s="1"/>
      <c r="EU397" s="1"/>
      <c r="EV397" s="1"/>
      <c r="EW397" s="1"/>
      <c r="EX397" s="1"/>
      <c r="EY397" s="1"/>
      <c r="EZ397" s="1"/>
      <c r="FA397" s="1"/>
      <c r="FB397" s="1"/>
      <c r="FC397" s="1"/>
      <c r="FD397" s="1"/>
      <c r="FE397" s="1"/>
      <c r="FF397" s="1"/>
      <c r="FG397" s="1"/>
      <c r="FH397" s="1"/>
      <c r="FI397" s="1"/>
      <c r="FJ397" s="1"/>
      <c r="FK397" s="1"/>
      <c r="FL397" s="1"/>
      <c r="FM397" s="1"/>
      <c r="FN397" s="1"/>
      <c r="FO397" s="1"/>
      <c r="FP397" s="1"/>
      <c r="FQ397" s="1"/>
      <c r="FR397" s="1"/>
      <c r="FS397" s="1"/>
      <c r="FT397" s="1"/>
      <c r="FU397" s="1"/>
      <c r="FV397" s="1"/>
      <c r="FW397" s="1"/>
      <c r="FX397" s="1"/>
      <c r="FY397" s="1"/>
      <c r="FZ397" s="1"/>
      <c r="GA397" s="1"/>
      <c r="GB397" s="1"/>
      <c r="GC397" s="1"/>
      <c r="GD397" s="1"/>
      <c r="GE397" s="1"/>
      <c r="GF397" s="1"/>
      <c r="GG397" s="1"/>
      <c r="GH397" s="1"/>
      <c r="GI397" s="1"/>
      <c r="GJ397" s="1"/>
      <c r="GK397" s="1"/>
      <c r="GL397" s="1"/>
      <c r="GM397" s="1"/>
      <c r="GN397" s="1"/>
      <c r="GO397" s="1"/>
      <c r="GP397" s="1"/>
      <c r="GQ397" s="1"/>
      <c r="GR397" s="1"/>
      <c r="GS397" s="1"/>
      <c r="GT397" s="1"/>
      <c r="GU397" s="1"/>
      <c r="GV397" s="1"/>
      <c r="GW397" s="1"/>
      <c r="GX397" s="1"/>
      <c r="GY397" s="1"/>
      <c r="GZ397" s="1"/>
      <c r="HA397" s="1"/>
      <c r="HB397" s="1"/>
      <c r="HC397" s="1"/>
      <c r="HD397" s="1"/>
      <c r="HE397" s="1"/>
      <c r="HF397" s="1"/>
      <c r="HG397" s="1"/>
      <c r="HH397" s="1"/>
      <c r="HI397" s="1"/>
      <c r="HJ397" s="1"/>
      <c r="HK397" s="1"/>
      <c r="HL397" s="1"/>
      <c r="HM397" s="1"/>
      <c r="HN397" s="1"/>
      <c r="HO397" s="1"/>
      <c r="HP397" s="1"/>
      <c r="HQ397" s="1"/>
      <c r="HR397" s="1"/>
      <c r="HS397" s="1"/>
      <c r="HT397" s="1"/>
      <c r="HU397" s="1"/>
      <c r="HV397" s="1"/>
      <c r="HW397" s="1"/>
      <c r="HX397" s="1"/>
      <c r="HY397" s="1"/>
      <c r="HZ397" s="1"/>
      <c r="IA397" s="1"/>
      <c r="IB397" s="1"/>
      <c r="IC397" s="1"/>
      <c r="ID397" s="1"/>
      <c r="IE397" s="1"/>
      <c r="IF397" s="1"/>
      <c r="IG397" s="1"/>
      <c r="IH397" s="1"/>
      <c r="II397" s="1"/>
      <c r="IJ397" s="1"/>
      <c r="IK397" s="1"/>
      <c r="IL397" s="1"/>
      <c r="IM397" s="1"/>
      <c r="IN397" s="1"/>
      <c r="IO397" s="1"/>
      <c r="IP397" s="1"/>
      <c r="IQ397" s="1"/>
    </row>
    <row r="398" s="3" customFormat="1" customHeight="1" spans="1:251">
      <c r="A398" s="19" t="s">
        <v>506</v>
      </c>
      <c r="B398" s="33" t="s">
        <v>109</v>
      </c>
      <c r="C398" s="21" t="s">
        <v>239</v>
      </c>
      <c r="D398" s="22" t="s">
        <v>33</v>
      </c>
      <c r="E398" s="22" t="s">
        <v>33</v>
      </c>
      <c r="F398" s="22" t="s">
        <v>33</v>
      </c>
      <c r="G398" s="23" t="s">
        <v>240</v>
      </c>
      <c r="H398" s="24"/>
      <c r="I398" s="93"/>
      <c r="J398" s="94">
        <v>60</v>
      </c>
      <c r="K398" s="94">
        <v>60</v>
      </c>
      <c r="L398" s="95">
        <v>60</v>
      </c>
      <c r="M398" s="94">
        <v>60</v>
      </c>
      <c r="N398" s="94">
        <v>60</v>
      </c>
      <c r="O398" s="94">
        <v>60</v>
      </c>
      <c r="P398" s="96">
        <v>60</v>
      </c>
      <c r="Q398" s="96">
        <v>60</v>
      </c>
      <c r="R398" s="96">
        <v>60</v>
      </c>
      <c r="S398" s="119">
        <v>3</v>
      </c>
      <c r="T398" s="119">
        <v>3</v>
      </c>
      <c r="U398" s="119">
        <v>3</v>
      </c>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c r="DG398" s="1"/>
      <c r="DH398" s="1"/>
      <c r="DI398" s="1"/>
      <c r="DJ398" s="1"/>
      <c r="DK398" s="1"/>
      <c r="DL398" s="1"/>
      <c r="DM398" s="1"/>
      <c r="DN398" s="1"/>
      <c r="DO398" s="1"/>
      <c r="DP398" s="1"/>
      <c r="DQ398" s="1"/>
      <c r="DR398" s="1"/>
      <c r="DS398" s="1"/>
      <c r="DT398" s="1"/>
      <c r="DU398" s="1"/>
      <c r="DV398" s="1"/>
      <c r="DW398" s="1"/>
      <c r="DX398" s="1"/>
      <c r="DY398" s="1"/>
      <c r="DZ398" s="1"/>
      <c r="EA398" s="1"/>
      <c r="EB398" s="1"/>
      <c r="EC398" s="1"/>
      <c r="ED398" s="1"/>
      <c r="EE398" s="1"/>
      <c r="EF398" s="1"/>
      <c r="EG398" s="1"/>
      <c r="EH398" s="1"/>
      <c r="EI398" s="1"/>
      <c r="EJ398" s="1"/>
      <c r="EK398" s="1"/>
      <c r="EL398" s="1"/>
      <c r="EM398" s="1"/>
      <c r="EN398" s="1"/>
      <c r="EO398" s="1"/>
      <c r="EP398" s="1"/>
      <c r="EQ398" s="1"/>
      <c r="ER398" s="1"/>
      <c r="ES398" s="1"/>
      <c r="ET398" s="1"/>
      <c r="EU398" s="1"/>
      <c r="EV398" s="1"/>
      <c r="EW398" s="1"/>
      <c r="EX398" s="1"/>
      <c r="EY398" s="1"/>
      <c r="EZ398" s="1"/>
      <c r="FA398" s="1"/>
      <c r="FB398" s="1"/>
      <c r="FC398" s="1"/>
      <c r="FD398" s="1"/>
      <c r="FE398" s="1"/>
      <c r="FF398" s="1"/>
      <c r="FG398" s="1"/>
      <c r="FH398" s="1"/>
      <c r="FI398" s="1"/>
      <c r="FJ398" s="1"/>
      <c r="FK398" s="1"/>
      <c r="FL398" s="1"/>
      <c r="FM398" s="1"/>
      <c r="FN398" s="1"/>
      <c r="FO398" s="1"/>
      <c r="FP398" s="1"/>
      <c r="FQ398" s="1"/>
      <c r="FR398" s="1"/>
      <c r="FS398" s="1"/>
      <c r="FT398" s="1"/>
      <c r="FU398" s="1"/>
      <c r="FV398" s="1"/>
      <c r="FW398" s="1"/>
      <c r="FX398" s="1"/>
      <c r="FY398" s="1"/>
      <c r="FZ398" s="1"/>
      <c r="GA398" s="1"/>
      <c r="GB398" s="1"/>
      <c r="GC398" s="1"/>
      <c r="GD398" s="1"/>
      <c r="GE398" s="1"/>
      <c r="GF398" s="1"/>
      <c r="GG398" s="1"/>
      <c r="GH398" s="1"/>
      <c r="GI398" s="1"/>
      <c r="GJ398" s="1"/>
      <c r="GK398" s="1"/>
      <c r="GL398" s="1"/>
      <c r="GM398" s="1"/>
      <c r="GN398" s="1"/>
      <c r="GO398" s="1"/>
      <c r="GP398" s="1"/>
      <c r="GQ398" s="1"/>
      <c r="GR398" s="1"/>
      <c r="GS398" s="1"/>
      <c r="GT398" s="1"/>
      <c r="GU398" s="1"/>
      <c r="GV398" s="1"/>
      <c r="GW398" s="1"/>
      <c r="GX398" s="1"/>
      <c r="GY398" s="1"/>
      <c r="GZ398" s="1"/>
      <c r="HA398" s="1"/>
      <c r="HB398" s="1"/>
      <c r="HC398" s="1"/>
      <c r="HD398" s="1"/>
      <c r="HE398" s="1"/>
      <c r="HF398" s="1"/>
      <c r="HG398" s="1"/>
      <c r="HH398" s="1"/>
      <c r="HI398" s="1"/>
      <c r="HJ398" s="1"/>
      <c r="HK398" s="1"/>
      <c r="HL398" s="1"/>
      <c r="HM398" s="1"/>
      <c r="HN398" s="1"/>
      <c r="HO398" s="1"/>
      <c r="HP398" s="1"/>
      <c r="HQ398" s="1"/>
      <c r="HR398" s="1"/>
      <c r="HS398" s="1"/>
      <c r="HT398" s="1"/>
      <c r="HU398" s="1"/>
      <c r="HV398" s="1"/>
      <c r="HW398" s="1"/>
      <c r="HX398" s="1"/>
      <c r="HY398" s="1"/>
      <c r="HZ398" s="1"/>
      <c r="IA398" s="1"/>
      <c r="IB398" s="1"/>
      <c r="IC398" s="1"/>
      <c r="ID398" s="1"/>
      <c r="IE398" s="1"/>
      <c r="IF398" s="1"/>
      <c r="IG398" s="1"/>
      <c r="IH398" s="1"/>
      <c r="II398" s="1"/>
      <c r="IJ398" s="1"/>
      <c r="IK398" s="1"/>
      <c r="IL398" s="1"/>
      <c r="IM398" s="1"/>
      <c r="IN398" s="1"/>
      <c r="IO398" s="1"/>
      <c r="IP398" s="1"/>
      <c r="IQ398" s="1"/>
    </row>
    <row r="399" s="3" customFormat="1" customHeight="1" spans="1:251">
      <c r="A399" s="19" t="s">
        <v>493</v>
      </c>
      <c r="B399" s="33" t="s">
        <v>116</v>
      </c>
      <c r="C399" s="187" t="s">
        <v>211</v>
      </c>
      <c r="D399" s="22" t="s">
        <v>33</v>
      </c>
      <c r="E399" s="22" t="s">
        <v>33</v>
      </c>
      <c r="F399" s="22" t="s">
        <v>33</v>
      </c>
      <c r="G399" s="23" t="s">
        <v>494</v>
      </c>
      <c r="H399" s="24"/>
      <c r="I399" s="93"/>
      <c r="J399" s="97">
        <v>60</v>
      </c>
      <c r="K399" s="97">
        <v>60</v>
      </c>
      <c r="L399" s="98">
        <v>60</v>
      </c>
      <c r="M399" s="97">
        <v>65</v>
      </c>
      <c r="N399" s="97">
        <v>65</v>
      </c>
      <c r="O399" s="97">
        <v>65</v>
      </c>
      <c r="P399" s="96">
        <v>80</v>
      </c>
      <c r="Q399" s="96">
        <v>80</v>
      </c>
      <c r="R399" s="96">
        <v>80</v>
      </c>
      <c r="S399" s="119" t="s">
        <v>378</v>
      </c>
      <c r="T399" s="119" t="s">
        <v>378</v>
      </c>
      <c r="U399" s="119" t="s">
        <v>378</v>
      </c>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c r="DD399" s="1"/>
      <c r="DE399" s="1"/>
      <c r="DF399" s="1"/>
      <c r="DG399" s="1"/>
      <c r="DH399" s="1"/>
      <c r="DI399" s="1"/>
      <c r="DJ399" s="1"/>
      <c r="DK399" s="1"/>
      <c r="DL399" s="1"/>
      <c r="DM399" s="1"/>
      <c r="DN399" s="1"/>
      <c r="DO399" s="1"/>
      <c r="DP399" s="1"/>
      <c r="DQ399" s="1"/>
      <c r="DR399" s="1"/>
      <c r="DS399" s="1"/>
      <c r="DT399" s="1"/>
      <c r="DU399" s="1"/>
      <c r="DV399" s="1"/>
      <c r="DW399" s="1"/>
      <c r="DX399" s="1"/>
      <c r="DY399" s="1"/>
      <c r="DZ399" s="1"/>
      <c r="EA399" s="1"/>
      <c r="EB399" s="1"/>
      <c r="EC399" s="1"/>
      <c r="ED399" s="1"/>
      <c r="EE399" s="1"/>
      <c r="EF399" s="1"/>
      <c r="EG399" s="1"/>
      <c r="EH399" s="1"/>
      <c r="EI399" s="1"/>
      <c r="EJ399" s="1"/>
      <c r="EK399" s="1"/>
      <c r="EL399" s="1"/>
      <c r="EM399" s="1"/>
      <c r="EN399" s="1"/>
      <c r="EO399" s="1"/>
      <c r="EP399" s="1"/>
      <c r="EQ399" s="1"/>
      <c r="ER399" s="1"/>
      <c r="ES399" s="1"/>
      <c r="ET399" s="1"/>
      <c r="EU399" s="1"/>
      <c r="EV399" s="1"/>
      <c r="EW399" s="1"/>
      <c r="EX399" s="1"/>
      <c r="EY399" s="1"/>
      <c r="EZ399" s="1"/>
      <c r="FA399" s="1"/>
      <c r="FB399" s="1"/>
      <c r="FC399" s="1"/>
      <c r="FD399" s="1"/>
      <c r="FE399" s="1"/>
      <c r="FF399" s="1"/>
      <c r="FG399" s="1"/>
      <c r="FH399" s="1"/>
      <c r="FI399" s="1"/>
      <c r="FJ399" s="1"/>
      <c r="FK399" s="1"/>
      <c r="FL399" s="1"/>
      <c r="FM399" s="1"/>
      <c r="FN399" s="1"/>
      <c r="FO399" s="1"/>
      <c r="FP399" s="1"/>
      <c r="FQ399" s="1"/>
      <c r="FR399" s="1"/>
      <c r="FS399" s="1"/>
      <c r="FT399" s="1"/>
      <c r="FU399" s="1"/>
      <c r="FV399" s="1"/>
      <c r="FW399" s="1"/>
      <c r="FX399" s="1"/>
      <c r="FY399" s="1"/>
      <c r="FZ399" s="1"/>
      <c r="GA399" s="1"/>
      <c r="GB399" s="1"/>
      <c r="GC399" s="1"/>
      <c r="GD399" s="1"/>
      <c r="GE399" s="1"/>
      <c r="GF399" s="1"/>
      <c r="GG399" s="1"/>
      <c r="GH399" s="1"/>
      <c r="GI399" s="1"/>
      <c r="GJ399" s="1"/>
      <c r="GK399" s="1"/>
      <c r="GL399" s="1"/>
      <c r="GM399" s="1"/>
      <c r="GN399" s="1"/>
      <c r="GO399" s="1"/>
      <c r="GP399" s="1"/>
      <c r="GQ399" s="1"/>
      <c r="GR399" s="1"/>
      <c r="GS399" s="1"/>
      <c r="GT399" s="1"/>
      <c r="GU399" s="1"/>
      <c r="GV399" s="1"/>
      <c r="GW399" s="1"/>
      <c r="GX399" s="1"/>
      <c r="GY399" s="1"/>
      <c r="GZ399" s="1"/>
      <c r="HA399" s="1"/>
      <c r="HB399" s="1"/>
      <c r="HC399" s="1"/>
      <c r="HD399" s="1"/>
      <c r="HE399" s="1"/>
      <c r="HF399" s="1"/>
      <c r="HG399" s="1"/>
      <c r="HH399" s="1"/>
      <c r="HI399" s="1"/>
      <c r="HJ399" s="1"/>
      <c r="HK399" s="1"/>
      <c r="HL399" s="1"/>
      <c r="HM399" s="1"/>
      <c r="HN399" s="1"/>
      <c r="HO399" s="1"/>
      <c r="HP399" s="1"/>
      <c r="HQ399" s="1"/>
      <c r="HR399" s="1"/>
      <c r="HS399" s="1"/>
      <c r="HT399" s="1"/>
      <c r="HU399" s="1"/>
      <c r="HV399" s="1"/>
      <c r="HW399" s="1"/>
      <c r="HX399" s="1"/>
      <c r="HY399" s="1"/>
      <c r="HZ399" s="1"/>
      <c r="IA399" s="1"/>
      <c r="IB399" s="1"/>
      <c r="IC399" s="1"/>
      <c r="ID399" s="1"/>
      <c r="IE399" s="1"/>
      <c r="IF399" s="1"/>
      <c r="IG399" s="1"/>
      <c r="IH399" s="1"/>
      <c r="II399" s="1"/>
      <c r="IJ399" s="1"/>
      <c r="IK399" s="1"/>
      <c r="IL399" s="1"/>
      <c r="IM399" s="1"/>
      <c r="IN399" s="1"/>
      <c r="IO399" s="1"/>
      <c r="IP399" s="1"/>
      <c r="IQ399" s="1"/>
    </row>
    <row r="400" s="3" customFormat="1" customHeight="1" spans="1:251">
      <c r="A400" s="19" t="s">
        <v>437</v>
      </c>
      <c r="B400" s="33"/>
      <c r="C400" s="56" t="s">
        <v>117</v>
      </c>
      <c r="D400" s="22" t="s">
        <v>33</v>
      </c>
      <c r="E400" s="22" t="s">
        <v>33</v>
      </c>
      <c r="F400" s="22" t="s">
        <v>33</v>
      </c>
      <c r="G400" s="64" t="s">
        <v>438</v>
      </c>
      <c r="H400" s="65"/>
      <c r="I400" s="112"/>
      <c r="J400" s="94">
        <v>40</v>
      </c>
      <c r="K400" s="94">
        <v>40</v>
      </c>
      <c r="L400" s="95">
        <v>40</v>
      </c>
      <c r="M400" s="94">
        <v>40</v>
      </c>
      <c r="N400" s="94">
        <v>40</v>
      </c>
      <c r="O400" s="94">
        <v>40</v>
      </c>
      <c r="P400" s="96">
        <v>55</v>
      </c>
      <c r="Q400" s="96">
        <v>55</v>
      </c>
      <c r="R400" s="96">
        <v>55</v>
      </c>
      <c r="S400" s="119">
        <v>1.33</v>
      </c>
      <c r="T400" s="119">
        <v>1.33</v>
      </c>
      <c r="U400" s="119">
        <v>1.33</v>
      </c>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c r="CZ400" s="1"/>
      <c r="DA400" s="1"/>
      <c r="DB400" s="1"/>
      <c r="DC400" s="1"/>
      <c r="DD400" s="1"/>
      <c r="DE400" s="1"/>
      <c r="DF400" s="1"/>
      <c r="DG400" s="1"/>
      <c r="DH400" s="1"/>
      <c r="DI400" s="1"/>
      <c r="DJ400" s="1"/>
      <c r="DK400" s="1"/>
      <c r="DL400" s="1"/>
      <c r="DM400" s="1"/>
      <c r="DN400" s="1"/>
      <c r="DO400" s="1"/>
      <c r="DP400" s="1"/>
      <c r="DQ400" s="1"/>
      <c r="DR400" s="1"/>
      <c r="DS400" s="1"/>
      <c r="DT400" s="1"/>
      <c r="DU400" s="1"/>
      <c r="DV400" s="1"/>
      <c r="DW400" s="1"/>
      <c r="DX400" s="1"/>
      <c r="DY400" s="1"/>
      <c r="DZ400" s="1"/>
      <c r="EA400" s="1"/>
      <c r="EB400" s="1"/>
      <c r="EC400" s="1"/>
      <c r="ED400" s="1"/>
      <c r="EE400" s="1"/>
      <c r="EF400" s="1"/>
      <c r="EG400" s="1"/>
      <c r="EH400" s="1"/>
      <c r="EI400" s="1"/>
      <c r="EJ400" s="1"/>
      <c r="EK400" s="1"/>
      <c r="EL400" s="1"/>
      <c r="EM400" s="1"/>
      <c r="EN400" s="1"/>
      <c r="EO400" s="1"/>
      <c r="EP400" s="1"/>
      <c r="EQ400" s="1"/>
      <c r="ER400" s="1"/>
      <c r="ES400" s="1"/>
      <c r="ET400" s="1"/>
      <c r="EU400" s="1"/>
      <c r="EV400" s="1"/>
      <c r="EW400" s="1"/>
      <c r="EX400" s="1"/>
      <c r="EY400" s="1"/>
      <c r="EZ400" s="1"/>
      <c r="FA400" s="1"/>
      <c r="FB400" s="1"/>
      <c r="FC400" s="1"/>
      <c r="FD400" s="1"/>
      <c r="FE400" s="1"/>
      <c r="FF400" s="1"/>
      <c r="FG400" s="1"/>
      <c r="FH400" s="1"/>
      <c r="FI400" s="1"/>
      <c r="FJ400" s="1"/>
      <c r="FK400" s="1"/>
      <c r="FL400" s="1"/>
      <c r="FM400" s="1"/>
      <c r="FN400" s="1"/>
      <c r="FO400" s="1"/>
      <c r="FP400" s="1"/>
      <c r="FQ400" s="1"/>
      <c r="FR400" s="1"/>
      <c r="FS400" s="1"/>
      <c r="FT400" s="1"/>
      <c r="FU400" s="1"/>
      <c r="FV400" s="1"/>
      <c r="FW400" s="1"/>
      <c r="FX400" s="1"/>
      <c r="FY400" s="1"/>
      <c r="FZ400" s="1"/>
      <c r="GA400" s="1"/>
      <c r="GB400" s="1"/>
      <c r="GC400" s="1"/>
      <c r="GD400" s="1"/>
      <c r="GE400" s="1"/>
      <c r="GF400" s="1"/>
      <c r="GG400" s="1"/>
      <c r="GH400" s="1"/>
      <c r="GI400" s="1"/>
      <c r="GJ400" s="1"/>
      <c r="GK400" s="1"/>
      <c r="GL400" s="1"/>
      <c r="GM400" s="1"/>
      <c r="GN400" s="1"/>
      <c r="GO400" s="1"/>
      <c r="GP400" s="1"/>
      <c r="GQ400" s="1"/>
      <c r="GR400" s="1"/>
      <c r="GS400" s="1"/>
      <c r="GT400" s="1"/>
      <c r="GU400" s="1"/>
      <c r="GV400" s="1"/>
      <c r="GW400" s="1"/>
      <c r="GX400" s="1"/>
      <c r="GY400" s="1"/>
      <c r="GZ400" s="1"/>
      <c r="HA400" s="1"/>
      <c r="HB400" s="1"/>
      <c r="HC400" s="1"/>
      <c r="HD400" s="1"/>
      <c r="HE400" s="1"/>
      <c r="HF400" s="1"/>
      <c r="HG400" s="1"/>
      <c r="HH400" s="1"/>
      <c r="HI400" s="1"/>
      <c r="HJ400" s="1"/>
      <c r="HK400" s="1"/>
      <c r="HL400" s="1"/>
      <c r="HM400" s="1"/>
      <c r="HN400" s="1"/>
      <c r="HO400" s="1"/>
      <c r="HP400" s="1"/>
      <c r="HQ400" s="1"/>
      <c r="HR400" s="1"/>
      <c r="HS400" s="1"/>
      <c r="HT400" s="1"/>
      <c r="HU400" s="1"/>
      <c r="HV400" s="1"/>
      <c r="HW400" s="1"/>
      <c r="HX400" s="1"/>
      <c r="HY400" s="1"/>
      <c r="HZ400" s="1"/>
      <c r="IA400" s="1"/>
      <c r="IB400" s="1"/>
      <c r="IC400" s="1"/>
      <c r="ID400" s="1"/>
      <c r="IE400" s="1"/>
      <c r="IF400" s="1"/>
      <c r="IG400" s="1"/>
      <c r="IH400" s="1"/>
      <c r="II400" s="1"/>
      <c r="IJ400" s="1"/>
      <c r="IK400" s="1"/>
      <c r="IL400" s="1"/>
      <c r="IM400" s="1"/>
      <c r="IN400" s="1"/>
      <c r="IO400" s="1"/>
      <c r="IP400" s="1"/>
      <c r="IQ400" s="1"/>
    </row>
    <row r="401" s="3" customFormat="1" customHeight="1" spans="1:251">
      <c r="A401" s="19" t="s">
        <v>495</v>
      </c>
      <c r="B401" s="33"/>
      <c r="C401" s="174" t="s">
        <v>213</v>
      </c>
      <c r="D401" s="22" t="s">
        <v>33</v>
      </c>
      <c r="E401" s="22" t="s">
        <v>33</v>
      </c>
      <c r="F401" s="22" t="s">
        <v>33</v>
      </c>
      <c r="G401" s="64" t="s">
        <v>214</v>
      </c>
      <c r="H401" s="65"/>
      <c r="I401" s="112"/>
      <c r="J401" s="94">
        <v>36</v>
      </c>
      <c r="K401" s="94">
        <v>36</v>
      </c>
      <c r="L401" s="95">
        <v>36</v>
      </c>
      <c r="M401" s="94">
        <v>36</v>
      </c>
      <c r="N401" s="94">
        <v>36</v>
      </c>
      <c r="O401" s="94">
        <v>36</v>
      </c>
      <c r="P401" s="96">
        <v>40</v>
      </c>
      <c r="Q401" s="96">
        <v>40</v>
      </c>
      <c r="R401" s="96">
        <v>40</v>
      </c>
      <c r="S401" s="119">
        <v>2.3</v>
      </c>
      <c r="T401" s="119">
        <v>2.3</v>
      </c>
      <c r="U401" s="119">
        <v>2.3</v>
      </c>
      <c r="V401" s="3">
        <v>5.6</v>
      </c>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c r="DH401" s="1"/>
      <c r="DI401" s="1"/>
      <c r="DJ401" s="1"/>
      <c r="DK401" s="1"/>
      <c r="DL401" s="1"/>
      <c r="DM401" s="1"/>
      <c r="DN401" s="1"/>
      <c r="DO401" s="1"/>
      <c r="DP401" s="1"/>
      <c r="DQ401" s="1"/>
      <c r="DR401" s="1"/>
      <c r="DS401" s="1"/>
      <c r="DT401" s="1"/>
      <c r="DU401" s="1"/>
      <c r="DV401" s="1"/>
      <c r="DW401" s="1"/>
      <c r="DX401" s="1"/>
      <c r="DY401" s="1"/>
      <c r="DZ401" s="1"/>
      <c r="EA401" s="1"/>
      <c r="EB401" s="1"/>
      <c r="EC401" s="1"/>
      <c r="ED401" s="1"/>
      <c r="EE401" s="1"/>
      <c r="EF401" s="1"/>
      <c r="EG401" s="1"/>
      <c r="EH401" s="1"/>
      <c r="EI401" s="1"/>
      <c r="EJ401" s="1"/>
      <c r="EK401" s="1"/>
      <c r="EL401" s="1"/>
      <c r="EM401" s="1"/>
      <c r="EN401" s="1"/>
      <c r="EO401" s="1"/>
      <c r="EP401" s="1"/>
      <c r="EQ401" s="1"/>
      <c r="ER401" s="1"/>
      <c r="ES401" s="1"/>
      <c r="ET401" s="1"/>
      <c r="EU401" s="1"/>
      <c r="EV401" s="1"/>
      <c r="EW401" s="1"/>
      <c r="EX401" s="1"/>
      <c r="EY401" s="1"/>
      <c r="EZ401" s="1"/>
      <c r="FA401" s="1"/>
      <c r="FB401" s="1"/>
      <c r="FC401" s="1"/>
      <c r="FD401" s="1"/>
      <c r="FE401" s="1"/>
      <c r="FF401" s="1"/>
      <c r="FG401" s="1"/>
      <c r="FH401" s="1"/>
      <c r="FI401" s="1"/>
      <c r="FJ401" s="1"/>
      <c r="FK401" s="1"/>
      <c r="FL401" s="1"/>
      <c r="FM401" s="1"/>
      <c r="FN401" s="1"/>
      <c r="FO401" s="1"/>
      <c r="FP401" s="1"/>
      <c r="FQ401" s="1"/>
      <c r="FR401" s="1"/>
      <c r="FS401" s="1"/>
      <c r="FT401" s="1"/>
      <c r="FU401" s="1"/>
      <c r="FV401" s="1"/>
      <c r="FW401" s="1"/>
      <c r="FX401" s="1"/>
      <c r="FY401" s="1"/>
      <c r="FZ401" s="1"/>
      <c r="GA401" s="1"/>
      <c r="GB401" s="1"/>
      <c r="GC401" s="1"/>
      <c r="GD401" s="1"/>
      <c r="GE401" s="1"/>
      <c r="GF401" s="1"/>
      <c r="GG401" s="1"/>
      <c r="GH401" s="1"/>
      <c r="GI401" s="1"/>
      <c r="GJ401" s="1"/>
      <c r="GK401" s="1"/>
      <c r="GL401" s="1"/>
      <c r="GM401" s="1"/>
      <c r="GN401" s="1"/>
      <c r="GO401" s="1"/>
      <c r="GP401" s="1"/>
      <c r="GQ401" s="1"/>
      <c r="GR401" s="1"/>
      <c r="GS401" s="1"/>
      <c r="GT401" s="1"/>
      <c r="GU401" s="1"/>
      <c r="GV401" s="1"/>
      <c r="GW401" s="1"/>
      <c r="GX401" s="1"/>
      <c r="GY401" s="1"/>
      <c r="GZ401" s="1"/>
      <c r="HA401" s="1"/>
      <c r="HB401" s="1"/>
      <c r="HC401" s="1"/>
      <c r="HD401" s="1"/>
      <c r="HE401" s="1"/>
      <c r="HF401" s="1"/>
      <c r="HG401" s="1"/>
      <c r="HH401" s="1"/>
      <c r="HI401" s="1"/>
      <c r="HJ401" s="1"/>
      <c r="HK401" s="1"/>
      <c r="HL401" s="1"/>
      <c r="HM401" s="1"/>
      <c r="HN401" s="1"/>
      <c r="HO401" s="1"/>
      <c r="HP401" s="1"/>
      <c r="HQ401" s="1"/>
      <c r="HR401" s="1"/>
      <c r="HS401" s="1"/>
      <c r="HT401" s="1"/>
      <c r="HU401" s="1"/>
      <c r="HV401" s="1"/>
      <c r="HW401" s="1"/>
      <c r="HX401" s="1"/>
      <c r="HY401" s="1"/>
      <c r="HZ401" s="1"/>
      <c r="IA401" s="1"/>
      <c r="IB401" s="1"/>
      <c r="IC401" s="1"/>
      <c r="ID401" s="1"/>
      <c r="IE401" s="1"/>
      <c r="IF401" s="1"/>
      <c r="IG401" s="1"/>
      <c r="IH401" s="1"/>
      <c r="II401" s="1"/>
      <c r="IJ401" s="1"/>
      <c r="IK401" s="1"/>
      <c r="IL401" s="1"/>
      <c r="IM401" s="1"/>
      <c r="IN401" s="1"/>
      <c r="IO401" s="1"/>
      <c r="IP401" s="1"/>
      <c r="IQ401" s="1"/>
    </row>
    <row r="402" s="3" customFormat="1" customHeight="1" spans="1:251">
      <c r="A402" s="19" t="s">
        <v>394</v>
      </c>
      <c r="B402" s="33"/>
      <c r="C402" s="56" t="s">
        <v>119</v>
      </c>
      <c r="D402" s="22" t="s">
        <v>33</v>
      </c>
      <c r="E402" s="22" t="s">
        <v>33</v>
      </c>
      <c r="F402" s="22" t="s">
        <v>33</v>
      </c>
      <c r="G402" s="23" t="s">
        <v>120</v>
      </c>
      <c r="H402" s="24"/>
      <c r="I402" s="93"/>
      <c r="J402" s="97">
        <v>100</v>
      </c>
      <c r="K402" s="97">
        <v>100</v>
      </c>
      <c r="L402" s="98">
        <v>100</v>
      </c>
      <c r="M402" s="97">
        <v>100</v>
      </c>
      <c r="N402" s="97">
        <v>100</v>
      </c>
      <c r="O402" s="97">
        <v>100</v>
      </c>
      <c r="P402" s="96">
        <v>120</v>
      </c>
      <c r="Q402" s="96">
        <v>120</v>
      </c>
      <c r="R402" s="96">
        <v>120</v>
      </c>
      <c r="S402" s="119"/>
      <c r="T402" s="119"/>
      <c r="U402" s="119"/>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c r="DD402" s="1"/>
      <c r="DE402" s="1"/>
      <c r="DF402" s="1"/>
      <c r="DG402" s="1"/>
      <c r="DH402" s="1"/>
      <c r="DI402" s="1"/>
      <c r="DJ402" s="1"/>
      <c r="DK402" s="1"/>
      <c r="DL402" s="1"/>
      <c r="DM402" s="1"/>
      <c r="DN402" s="1"/>
      <c r="DO402" s="1"/>
      <c r="DP402" s="1"/>
      <c r="DQ402" s="1"/>
      <c r="DR402" s="1"/>
      <c r="DS402" s="1"/>
      <c r="DT402" s="1"/>
      <c r="DU402" s="1"/>
      <c r="DV402" s="1"/>
      <c r="DW402" s="1"/>
      <c r="DX402" s="1"/>
      <c r="DY402" s="1"/>
      <c r="DZ402" s="1"/>
      <c r="EA402" s="1"/>
      <c r="EB402" s="1"/>
      <c r="EC402" s="1"/>
      <c r="ED402" s="1"/>
      <c r="EE402" s="1"/>
      <c r="EF402" s="1"/>
      <c r="EG402" s="1"/>
      <c r="EH402" s="1"/>
      <c r="EI402" s="1"/>
      <c r="EJ402" s="1"/>
      <c r="EK402" s="1"/>
      <c r="EL402" s="1"/>
      <c r="EM402" s="1"/>
      <c r="EN402" s="1"/>
      <c r="EO402" s="1"/>
      <c r="EP402" s="1"/>
      <c r="EQ402" s="1"/>
      <c r="ER402" s="1"/>
      <c r="ES402" s="1"/>
      <c r="ET402" s="1"/>
      <c r="EU402" s="1"/>
      <c r="EV402" s="1"/>
      <c r="EW402" s="1"/>
      <c r="EX402" s="1"/>
      <c r="EY402" s="1"/>
      <c r="EZ402" s="1"/>
      <c r="FA402" s="1"/>
      <c r="FB402" s="1"/>
      <c r="FC402" s="1"/>
      <c r="FD402" s="1"/>
      <c r="FE402" s="1"/>
      <c r="FF402" s="1"/>
      <c r="FG402" s="1"/>
      <c r="FH402" s="1"/>
      <c r="FI402" s="1"/>
      <c r="FJ402" s="1"/>
      <c r="FK402" s="1"/>
      <c r="FL402" s="1"/>
      <c r="FM402" s="1"/>
      <c r="FN402" s="1"/>
      <c r="FO402" s="1"/>
      <c r="FP402" s="1"/>
      <c r="FQ402" s="1"/>
      <c r="FR402" s="1"/>
      <c r="FS402" s="1"/>
      <c r="FT402" s="1"/>
      <c r="FU402" s="1"/>
      <c r="FV402" s="1"/>
      <c r="FW402" s="1"/>
      <c r="FX402" s="1"/>
      <c r="FY402" s="1"/>
      <c r="FZ402" s="1"/>
      <c r="GA402" s="1"/>
      <c r="GB402" s="1"/>
      <c r="GC402" s="1"/>
      <c r="GD402" s="1"/>
      <c r="GE402" s="1"/>
      <c r="GF402" s="1"/>
      <c r="GG402" s="1"/>
      <c r="GH402" s="1"/>
      <c r="GI402" s="1"/>
      <c r="GJ402" s="1"/>
      <c r="GK402" s="1"/>
      <c r="GL402" s="1"/>
      <c r="GM402" s="1"/>
      <c r="GN402" s="1"/>
      <c r="GO402" s="1"/>
      <c r="GP402" s="1"/>
      <c r="GQ402" s="1"/>
      <c r="GR402" s="1"/>
      <c r="GS402" s="1"/>
      <c r="GT402" s="1"/>
      <c r="GU402" s="1"/>
      <c r="GV402" s="1"/>
      <c r="GW402" s="1"/>
      <c r="GX402" s="1"/>
      <c r="GY402" s="1"/>
      <c r="GZ402" s="1"/>
      <c r="HA402" s="1"/>
      <c r="HB402" s="1"/>
      <c r="HC402" s="1"/>
      <c r="HD402" s="1"/>
      <c r="HE402" s="1"/>
      <c r="HF402" s="1"/>
      <c r="HG402" s="1"/>
      <c r="HH402" s="1"/>
      <c r="HI402" s="1"/>
      <c r="HJ402" s="1"/>
      <c r="HK402" s="1"/>
      <c r="HL402" s="1"/>
      <c r="HM402" s="1"/>
      <c r="HN402" s="1"/>
      <c r="HO402" s="1"/>
      <c r="HP402" s="1"/>
      <c r="HQ402" s="1"/>
      <c r="HR402" s="1"/>
      <c r="HS402" s="1"/>
      <c r="HT402" s="1"/>
      <c r="HU402" s="1"/>
      <c r="HV402" s="1"/>
      <c r="HW402" s="1"/>
      <c r="HX402" s="1"/>
      <c r="HY402" s="1"/>
      <c r="HZ402" s="1"/>
      <c r="IA402" s="1"/>
      <c r="IB402" s="1"/>
      <c r="IC402" s="1"/>
      <c r="ID402" s="1"/>
      <c r="IE402" s="1"/>
      <c r="IF402" s="1"/>
      <c r="IG402" s="1"/>
      <c r="IH402" s="1"/>
      <c r="II402" s="1"/>
      <c r="IJ402" s="1"/>
      <c r="IK402" s="1"/>
      <c r="IL402" s="1"/>
      <c r="IM402" s="1"/>
      <c r="IN402" s="1"/>
      <c r="IO402" s="1"/>
      <c r="IP402" s="1"/>
      <c r="IQ402" s="1"/>
    </row>
    <row r="403" s="3" customFormat="1" customHeight="1" spans="1:251">
      <c r="A403" s="19" t="s">
        <v>439</v>
      </c>
      <c r="B403" s="54"/>
      <c r="C403" s="174" t="s">
        <v>121</v>
      </c>
      <c r="D403" s="22" t="s">
        <v>33</v>
      </c>
      <c r="E403" s="22" t="s">
        <v>33</v>
      </c>
      <c r="F403" s="22" t="s">
        <v>33</v>
      </c>
      <c r="G403" s="23" t="s">
        <v>122</v>
      </c>
      <c r="H403" s="24"/>
      <c r="I403" s="93"/>
      <c r="J403" s="94">
        <v>120</v>
      </c>
      <c r="K403" s="94">
        <v>120</v>
      </c>
      <c r="L403" s="95">
        <v>120</v>
      </c>
      <c r="M403" s="94">
        <v>120</v>
      </c>
      <c r="N403" s="94">
        <v>120</v>
      </c>
      <c r="O403" s="94">
        <v>120</v>
      </c>
      <c r="P403" s="96">
        <v>160</v>
      </c>
      <c r="Q403" s="96">
        <v>160</v>
      </c>
      <c r="R403" s="96">
        <v>160</v>
      </c>
      <c r="S403" s="119"/>
      <c r="T403" s="119"/>
      <c r="U403" s="119"/>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c r="DD403" s="1"/>
      <c r="DE403" s="1"/>
      <c r="DF403" s="1"/>
      <c r="DG403" s="1"/>
      <c r="DH403" s="1"/>
      <c r="DI403" s="1"/>
      <c r="DJ403" s="1"/>
      <c r="DK403" s="1"/>
      <c r="DL403" s="1"/>
      <c r="DM403" s="1"/>
      <c r="DN403" s="1"/>
      <c r="DO403" s="1"/>
      <c r="DP403" s="1"/>
      <c r="DQ403" s="1"/>
      <c r="DR403" s="1"/>
      <c r="DS403" s="1"/>
      <c r="DT403" s="1"/>
      <c r="DU403" s="1"/>
      <c r="DV403" s="1"/>
      <c r="DW403" s="1"/>
      <c r="DX403" s="1"/>
      <c r="DY403" s="1"/>
      <c r="DZ403" s="1"/>
      <c r="EA403" s="1"/>
      <c r="EB403" s="1"/>
      <c r="EC403" s="1"/>
      <c r="ED403" s="1"/>
      <c r="EE403" s="1"/>
      <c r="EF403" s="1"/>
      <c r="EG403" s="1"/>
      <c r="EH403" s="1"/>
      <c r="EI403" s="1"/>
      <c r="EJ403" s="1"/>
      <c r="EK403" s="1"/>
      <c r="EL403" s="1"/>
      <c r="EM403" s="1"/>
      <c r="EN403" s="1"/>
      <c r="EO403" s="1"/>
      <c r="EP403" s="1"/>
      <c r="EQ403" s="1"/>
      <c r="ER403" s="1"/>
      <c r="ES403" s="1"/>
      <c r="ET403" s="1"/>
      <c r="EU403" s="1"/>
      <c r="EV403" s="1"/>
      <c r="EW403" s="1"/>
      <c r="EX403" s="1"/>
      <c r="EY403" s="1"/>
      <c r="EZ403" s="1"/>
      <c r="FA403" s="1"/>
      <c r="FB403" s="1"/>
      <c r="FC403" s="1"/>
      <c r="FD403" s="1"/>
      <c r="FE403" s="1"/>
      <c r="FF403" s="1"/>
      <c r="FG403" s="1"/>
      <c r="FH403" s="1"/>
      <c r="FI403" s="1"/>
      <c r="FJ403" s="1"/>
      <c r="FK403" s="1"/>
      <c r="FL403" s="1"/>
      <c r="FM403" s="1"/>
      <c r="FN403" s="1"/>
      <c r="FO403" s="1"/>
      <c r="FP403" s="1"/>
      <c r="FQ403" s="1"/>
      <c r="FR403" s="1"/>
      <c r="FS403" s="1"/>
      <c r="FT403" s="1"/>
      <c r="FU403" s="1"/>
      <c r="FV403" s="1"/>
      <c r="FW403" s="1"/>
      <c r="FX403" s="1"/>
      <c r="FY403" s="1"/>
      <c r="FZ403" s="1"/>
      <c r="GA403" s="1"/>
      <c r="GB403" s="1"/>
      <c r="GC403" s="1"/>
      <c r="GD403" s="1"/>
      <c r="GE403" s="1"/>
      <c r="GF403" s="1"/>
      <c r="GG403" s="1"/>
      <c r="GH403" s="1"/>
      <c r="GI403" s="1"/>
      <c r="GJ403" s="1"/>
      <c r="GK403" s="1"/>
      <c r="GL403" s="1"/>
      <c r="GM403" s="1"/>
      <c r="GN403" s="1"/>
      <c r="GO403" s="1"/>
      <c r="GP403" s="1"/>
      <c r="GQ403" s="1"/>
      <c r="GR403" s="1"/>
      <c r="GS403" s="1"/>
      <c r="GT403" s="1"/>
      <c r="GU403" s="1"/>
      <c r="GV403" s="1"/>
      <c r="GW403" s="1"/>
      <c r="GX403" s="1"/>
      <c r="GY403" s="1"/>
      <c r="GZ403" s="1"/>
      <c r="HA403" s="1"/>
      <c r="HB403" s="1"/>
      <c r="HC403" s="1"/>
      <c r="HD403" s="1"/>
      <c r="HE403" s="1"/>
      <c r="HF403" s="1"/>
      <c r="HG403" s="1"/>
      <c r="HH403" s="1"/>
      <c r="HI403" s="1"/>
      <c r="HJ403" s="1"/>
      <c r="HK403" s="1"/>
      <c r="HL403" s="1"/>
      <c r="HM403" s="1"/>
      <c r="HN403" s="1"/>
      <c r="HO403" s="1"/>
      <c r="HP403" s="1"/>
      <c r="HQ403" s="1"/>
      <c r="HR403" s="1"/>
      <c r="HS403" s="1"/>
      <c r="HT403" s="1"/>
      <c r="HU403" s="1"/>
      <c r="HV403" s="1"/>
      <c r="HW403" s="1"/>
      <c r="HX403" s="1"/>
      <c r="HY403" s="1"/>
      <c r="HZ403" s="1"/>
      <c r="IA403" s="1"/>
      <c r="IB403" s="1"/>
      <c r="IC403" s="1"/>
      <c r="ID403" s="1"/>
      <c r="IE403" s="1"/>
      <c r="IF403" s="1"/>
      <c r="IG403" s="1"/>
      <c r="IH403" s="1"/>
      <c r="II403" s="1"/>
      <c r="IJ403" s="1"/>
      <c r="IK403" s="1"/>
      <c r="IL403" s="1"/>
      <c r="IM403" s="1"/>
      <c r="IN403" s="1"/>
      <c r="IO403" s="1"/>
      <c r="IP403" s="1"/>
      <c r="IQ403" s="1"/>
    </row>
    <row r="404" s="3" customFormat="1" customHeight="1" spans="1:251">
      <c r="A404" s="19" t="s">
        <v>511</v>
      </c>
      <c r="B404" s="70" t="s">
        <v>116</v>
      </c>
      <c r="C404" s="188" t="s">
        <v>262</v>
      </c>
      <c r="D404" s="22" t="s">
        <v>33</v>
      </c>
      <c r="E404" s="22" t="s">
        <v>33</v>
      </c>
      <c r="F404" s="22" t="s">
        <v>33</v>
      </c>
      <c r="G404" s="64" t="s">
        <v>263</v>
      </c>
      <c r="H404" s="65"/>
      <c r="I404" s="112"/>
      <c r="J404" s="94">
        <v>160</v>
      </c>
      <c r="K404" s="94">
        <v>160</v>
      </c>
      <c r="L404" s="95">
        <v>160</v>
      </c>
      <c r="M404" s="94">
        <v>160</v>
      </c>
      <c r="N404" s="94">
        <v>160</v>
      </c>
      <c r="O404" s="94">
        <v>160</v>
      </c>
      <c r="P404" s="96">
        <v>200</v>
      </c>
      <c r="Q404" s="96">
        <v>200</v>
      </c>
      <c r="R404" s="96">
        <v>200</v>
      </c>
      <c r="S404" s="119">
        <v>9</v>
      </c>
      <c r="T404" s="119">
        <v>9</v>
      </c>
      <c r="U404" s="119">
        <v>9</v>
      </c>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c r="CN404" s="1"/>
      <c r="CO404" s="1"/>
      <c r="CP404" s="1"/>
      <c r="CQ404" s="1"/>
      <c r="CR404" s="1"/>
      <c r="CS404" s="1"/>
      <c r="CT404" s="1"/>
      <c r="CU404" s="1"/>
      <c r="CV404" s="1"/>
      <c r="CW404" s="1"/>
      <c r="CX404" s="1"/>
      <c r="CY404" s="1"/>
      <c r="CZ404" s="1"/>
      <c r="DA404" s="1"/>
      <c r="DB404" s="1"/>
      <c r="DC404" s="1"/>
      <c r="DD404" s="1"/>
      <c r="DE404" s="1"/>
      <c r="DF404" s="1"/>
      <c r="DG404" s="1"/>
      <c r="DH404" s="1"/>
      <c r="DI404" s="1"/>
      <c r="DJ404" s="1"/>
      <c r="DK404" s="1"/>
      <c r="DL404" s="1"/>
      <c r="DM404" s="1"/>
      <c r="DN404" s="1"/>
      <c r="DO404" s="1"/>
      <c r="DP404" s="1"/>
      <c r="DQ404" s="1"/>
      <c r="DR404" s="1"/>
      <c r="DS404" s="1"/>
      <c r="DT404" s="1"/>
      <c r="DU404" s="1"/>
      <c r="DV404" s="1"/>
      <c r="DW404" s="1"/>
      <c r="DX404" s="1"/>
      <c r="DY404" s="1"/>
      <c r="DZ404" s="1"/>
      <c r="EA404" s="1"/>
      <c r="EB404" s="1"/>
      <c r="EC404" s="1"/>
      <c r="ED404" s="1"/>
      <c r="EE404" s="1"/>
      <c r="EF404" s="1"/>
      <c r="EG404" s="1"/>
      <c r="EH404" s="1"/>
      <c r="EI404" s="1"/>
      <c r="EJ404" s="1"/>
      <c r="EK404" s="1"/>
      <c r="EL404" s="1"/>
      <c r="EM404" s="1"/>
      <c r="EN404" s="1"/>
      <c r="EO404" s="1"/>
      <c r="EP404" s="1"/>
      <c r="EQ404" s="1"/>
      <c r="ER404" s="1"/>
      <c r="ES404" s="1"/>
      <c r="ET404" s="1"/>
      <c r="EU404" s="1"/>
      <c r="EV404" s="1"/>
      <c r="EW404" s="1"/>
      <c r="EX404" s="1"/>
      <c r="EY404" s="1"/>
      <c r="EZ404" s="1"/>
      <c r="FA404" s="1"/>
      <c r="FB404" s="1"/>
      <c r="FC404" s="1"/>
      <c r="FD404" s="1"/>
      <c r="FE404" s="1"/>
      <c r="FF404" s="1"/>
      <c r="FG404" s="1"/>
      <c r="FH404" s="1"/>
      <c r="FI404" s="1"/>
      <c r="FJ404" s="1"/>
      <c r="FK404" s="1"/>
      <c r="FL404" s="1"/>
      <c r="FM404" s="1"/>
      <c r="FN404" s="1"/>
      <c r="FO404" s="1"/>
      <c r="FP404" s="1"/>
      <c r="FQ404" s="1"/>
      <c r="FR404" s="1"/>
      <c r="FS404" s="1"/>
      <c r="FT404" s="1"/>
      <c r="FU404" s="1"/>
      <c r="FV404" s="1"/>
      <c r="FW404" s="1"/>
      <c r="FX404" s="1"/>
      <c r="FY404" s="1"/>
      <c r="FZ404" s="1"/>
      <c r="GA404" s="1"/>
      <c r="GB404" s="1"/>
      <c r="GC404" s="1"/>
      <c r="GD404" s="1"/>
      <c r="GE404" s="1"/>
      <c r="GF404" s="1"/>
      <c r="GG404" s="1"/>
      <c r="GH404" s="1"/>
      <c r="GI404" s="1"/>
      <c r="GJ404" s="1"/>
      <c r="GK404" s="1"/>
      <c r="GL404" s="1"/>
      <c r="GM404" s="1"/>
      <c r="GN404" s="1"/>
      <c r="GO404" s="1"/>
      <c r="GP404" s="1"/>
      <c r="GQ404" s="1"/>
      <c r="GR404" s="1"/>
      <c r="GS404" s="1"/>
      <c r="GT404" s="1"/>
      <c r="GU404" s="1"/>
      <c r="GV404" s="1"/>
      <c r="GW404" s="1"/>
      <c r="GX404" s="1"/>
      <c r="GY404" s="1"/>
      <c r="GZ404" s="1"/>
      <c r="HA404" s="1"/>
      <c r="HB404" s="1"/>
      <c r="HC404" s="1"/>
      <c r="HD404" s="1"/>
      <c r="HE404" s="1"/>
      <c r="HF404" s="1"/>
      <c r="HG404" s="1"/>
      <c r="HH404" s="1"/>
      <c r="HI404" s="1"/>
      <c r="HJ404" s="1"/>
      <c r="HK404" s="1"/>
      <c r="HL404" s="1"/>
      <c r="HM404" s="1"/>
      <c r="HN404" s="1"/>
      <c r="HO404" s="1"/>
      <c r="HP404" s="1"/>
      <c r="HQ404" s="1"/>
      <c r="HR404" s="1"/>
      <c r="HS404" s="1"/>
      <c r="HT404" s="1"/>
      <c r="HU404" s="1"/>
      <c r="HV404" s="1"/>
      <c r="HW404" s="1"/>
      <c r="HX404" s="1"/>
      <c r="HY404" s="1"/>
      <c r="HZ404" s="1"/>
      <c r="IA404" s="1"/>
      <c r="IB404" s="1"/>
      <c r="IC404" s="1"/>
      <c r="ID404" s="1"/>
      <c r="IE404" s="1"/>
      <c r="IF404" s="1"/>
      <c r="IG404" s="1"/>
      <c r="IH404" s="1"/>
      <c r="II404" s="1"/>
      <c r="IJ404" s="1"/>
      <c r="IK404" s="1"/>
      <c r="IL404" s="1"/>
      <c r="IM404" s="1"/>
      <c r="IN404" s="1"/>
      <c r="IO404" s="1"/>
      <c r="IP404" s="1"/>
      <c r="IQ404" s="1"/>
    </row>
    <row r="405" s="3" customFormat="1" customHeight="1" spans="1:251">
      <c r="A405" s="22" t="s">
        <v>512</v>
      </c>
      <c r="B405" s="26" t="s">
        <v>513</v>
      </c>
      <c r="C405" s="21" t="s">
        <v>514</v>
      </c>
      <c r="D405" s="22" t="s">
        <v>33</v>
      </c>
      <c r="E405" s="22" t="s">
        <v>33</v>
      </c>
      <c r="F405" s="22" t="s">
        <v>33</v>
      </c>
      <c r="G405" s="71" t="s">
        <v>265</v>
      </c>
      <c r="H405" s="71"/>
      <c r="I405" s="71"/>
      <c r="J405" s="106">
        <v>400</v>
      </c>
      <c r="K405" s="106">
        <v>400</v>
      </c>
      <c r="L405" s="106">
        <v>400</v>
      </c>
      <c r="M405" s="106">
        <v>400</v>
      </c>
      <c r="N405" s="106">
        <v>400</v>
      </c>
      <c r="O405" s="106">
        <v>400</v>
      </c>
      <c r="P405" s="106">
        <v>400</v>
      </c>
      <c r="Q405" s="106">
        <v>400</v>
      </c>
      <c r="R405" s="106">
        <v>400</v>
      </c>
      <c r="S405" s="121"/>
      <c r="T405" s="121"/>
      <c r="U405" s="121"/>
      <c r="V405" s="120" t="s">
        <v>449</v>
      </c>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c r="CO405" s="1"/>
      <c r="CP405" s="1"/>
      <c r="CQ405" s="1"/>
      <c r="CR405" s="1"/>
      <c r="CS405" s="1"/>
      <c r="CT405" s="1"/>
      <c r="CU405" s="1"/>
      <c r="CV405" s="1"/>
      <c r="CW405" s="1"/>
      <c r="CX405" s="1"/>
      <c r="CY405" s="1"/>
      <c r="CZ405" s="1"/>
      <c r="DA405" s="1"/>
      <c r="DB405" s="1"/>
      <c r="DC405" s="1"/>
      <c r="DD405" s="1"/>
      <c r="DE405" s="1"/>
      <c r="DF405" s="1"/>
      <c r="DG405" s="1"/>
      <c r="DH405" s="1"/>
      <c r="DI405" s="1"/>
      <c r="DJ405" s="1"/>
      <c r="DK405" s="1"/>
      <c r="DL405" s="1"/>
      <c r="DM405" s="1"/>
      <c r="DN405" s="1"/>
      <c r="DO405" s="1"/>
      <c r="DP405" s="1"/>
      <c r="DQ405" s="1"/>
      <c r="DR405" s="1"/>
      <c r="DS405" s="1"/>
      <c r="DT405" s="1"/>
      <c r="DU405" s="1"/>
      <c r="DV405" s="1"/>
      <c r="DW405" s="1"/>
      <c r="DX405" s="1"/>
      <c r="DY405" s="1"/>
      <c r="DZ405" s="1"/>
      <c r="EA405" s="1"/>
      <c r="EB405" s="1"/>
      <c r="EC405" s="1"/>
      <c r="ED405" s="1"/>
      <c r="EE405" s="1"/>
      <c r="EF405" s="1"/>
      <c r="EG405" s="1"/>
      <c r="EH405" s="1"/>
      <c r="EI405" s="1"/>
      <c r="EJ405" s="1"/>
      <c r="EK405" s="1"/>
      <c r="EL405" s="1"/>
      <c r="EM405" s="1"/>
      <c r="EN405" s="1"/>
      <c r="EO405" s="1"/>
      <c r="EP405" s="1"/>
      <c r="EQ405" s="1"/>
      <c r="ER405" s="1"/>
      <c r="ES405" s="1"/>
      <c r="ET405" s="1"/>
      <c r="EU405" s="1"/>
      <c r="EV405" s="1"/>
      <c r="EW405" s="1"/>
      <c r="EX405" s="1"/>
      <c r="EY405" s="1"/>
      <c r="EZ405" s="1"/>
      <c r="FA405" s="1"/>
      <c r="FB405" s="1"/>
      <c r="FC405" s="1"/>
      <c r="FD405" s="1"/>
      <c r="FE405" s="1"/>
      <c r="FF405" s="1"/>
      <c r="FG405" s="1"/>
      <c r="FH405" s="1"/>
      <c r="FI405" s="1"/>
      <c r="FJ405" s="1"/>
      <c r="FK405" s="1"/>
      <c r="FL405" s="1"/>
      <c r="FM405" s="1"/>
      <c r="FN405" s="1"/>
      <c r="FO405" s="1"/>
      <c r="FP405" s="1"/>
      <c r="FQ405" s="1"/>
      <c r="FR405" s="1"/>
      <c r="FS405" s="1"/>
      <c r="FT405" s="1"/>
      <c r="FU405" s="1"/>
      <c r="FV405" s="1"/>
      <c r="FW405" s="1"/>
      <c r="FX405" s="1"/>
      <c r="FY405" s="1"/>
      <c r="FZ405" s="1"/>
      <c r="GA405" s="1"/>
      <c r="GB405" s="1"/>
      <c r="GC405" s="1"/>
      <c r="GD405" s="1"/>
      <c r="GE405" s="1"/>
      <c r="GF405" s="1"/>
      <c r="GG405" s="1"/>
      <c r="GH405" s="1"/>
      <c r="GI405" s="1"/>
      <c r="GJ405" s="1"/>
      <c r="GK405" s="1"/>
      <c r="GL405" s="1"/>
      <c r="GM405" s="1"/>
      <c r="GN405" s="1"/>
      <c r="GO405" s="1"/>
      <c r="GP405" s="1"/>
      <c r="GQ405" s="1"/>
      <c r="GR405" s="1"/>
      <c r="GS405" s="1"/>
      <c r="GT405" s="1"/>
      <c r="GU405" s="1"/>
      <c r="GV405" s="1"/>
      <c r="GW405" s="1"/>
      <c r="GX405" s="1"/>
      <c r="GY405" s="1"/>
      <c r="GZ405" s="1"/>
      <c r="HA405" s="1"/>
      <c r="HB405" s="1"/>
      <c r="HC405" s="1"/>
      <c r="HD405" s="1"/>
      <c r="HE405" s="1"/>
      <c r="HF405" s="1"/>
      <c r="HG405" s="1"/>
      <c r="HH405" s="1"/>
      <c r="HI405" s="1"/>
      <c r="HJ405" s="1"/>
      <c r="HK405" s="1"/>
      <c r="HL405" s="1"/>
      <c r="HM405" s="1"/>
      <c r="HN405" s="1"/>
      <c r="HO405" s="1"/>
      <c r="HP405" s="1"/>
      <c r="HQ405" s="1"/>
      <c r="HR405" s="1"/>
      <c r="HS405" s="1"/>
      <c r="HT405" s="1"/>
      <c r="HU405" s="1"/>
      <c r="HV405" s="1"/>
      <c r="HW405" s="1"/>
      <c r="HX405" s="1"/>
      <c r="HY405" s="1"/>
      <c r="HZ405" s="1"/>
      <c r="IA405" s="1"/>
      <c r="IB405" s="1"/>
      <c r="IC405" s="1"/>
      <c r="ID405" s="1"/>
      <c r="IE405" s="1"/>
      <c r="IF405" s="1"/>
      <c r="IG405" s="1"/>
      <c r="IH405" s="1"/>
      <c r="II405" s="1"/>
      <c r="IJ405" s="1"/>
      <c r="IK405" s="1"/>
      <c r="IL405" s="1"/>
      <c r="IM405" s="1"/>
      <c r="IN405" s="1"/>
      <c r="IO405" s="1"/>
      <c r="IP405" s="1"/>
      <c r="IQ405" s="1"/>
    </row>
    <row r="406" s="3" customFormat="1" customHeight="1" spans="1:251">
      <c r="A406" s="19" t="s">
        <v>395</v>
      </c>
      <c r="B406" s="33" t="s">
        <v>396</v>
      </c>
      <c r="C406" s="34" t="s">
        <v>397</v>
      </c>
      <c r="D406" s="22" t="s">
        <v>33</v>
      </c>
      <c r="E406" s="22"/>
      <c r="F406" s="22"/>
      <c r="G406" s="59" t="s">
        <v>398</v>
      </c>
      <c r="H406" s="59"/>
      <c r="I406" s="59"/>
      <c r="J406" s="94">
        <v>400</v>
      </c>
      <c r="K406" s="106"/>
      <c r="L406" s="94"/>
      <c r="M406" s="94">
        <v>450</v>
      </c>
      <c r="N406" s="94"/>
      <c r="O406" s="94"/>
      <c r="P406" s="94">
        <v>450</v>
      </c>
      <c r="Q406" s="94"/>
      <c r="R406" s="94"/>
      <c r="S406" s="119">
        <v>110.1</v>
      </c>
      <c r="T406" s="119"/>
      <c r="U406" s="119"/>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c r="CN406" s="1"/>
      <c r="CO406" s="1"/>
      <c r="CP406" s="1"/>
      <c r="CQ406" s="1"/>
      <c r="CR406" s="1"/>
      <c r="CS406" s="1"/>
      <c r="CT406" s="1"/>
      <c r="CU406" s="1"/>
      <c r="CV406" s="1"/>
      <c r="CW406" s="1"/>
      <c r="CX406" s="1"/>
      <c r="CY406" s="1"/>
      <c r="CZ406" s="1"/>
      <c r="DA406" s="1"/>
      <c r="DB406" s="1"/>
      <c r="DC406" s="1"/>
      <c r="DD406" s="1"/>
      <c r="DE406" s="1"/>
      <c r="DF406" s="1"/>
      <c r="DG406" s="1"/>
      <c r="DH406" s="1"/>
      <c r="DI406" s="1"/>
      <c r="DJ406" s="1"/>
      <c r="DK406" s="1"/>
      <c r="DL406" s="1"/>
      <c r="DM406" s="1"/>
      <c r="DN406" s="1"/>
      <c r="DO406" s="1"/>
      <c r="DP406" s="1"/>
      <c r="DQ406" s="1"/>
      <c r="DR406" s="1"/>
      <c r="DS406" s="1"/>
      <c r="DT406" s="1"/>
      <c r="DU406" s="1"/>
      <c r="DV406" s="1"/>
      <c r="DW406" s="1"/>
      <c r="DX406" s="1"/>
      <c r="DY406" s="1"/>
      <c r="DZ406" s="1"/>
      <c r="EA406" s="1"/>
      <c r="EB406" s="1"/>
      <c r="EC406" s="1"/>
      <c r="ED406" s="1"/>
      <c r="EE406" s="1"/>
      <c r="EF406" s="1"/>
      <c r="EG406" s="1"/>
      <c r="EH406" s="1"/>
      <c r="EI406" s="1"/>
      <c r="EJ406" s="1"/>
      <c r="EK406" s="1"/>
      <c r="EL406" s="1"/>
      <c r="EM406" s="1"/>
      <c r="EN406" s="1"/>
      <c r="EO406" s="1"/>
      <c r="EP406" s="1"/>
      <c r="EQ406" s="1"/>
      <c r="ER406" s="1"/>
      <c r="ES406" s="1"/>
      <c r="ET406" s="1"/>
      <c r="EU406" s="1"/>
      <c r="EV406" s="1"/>
      <c r="EW406" s="1"/>
      <c r="EX406" s="1"/>
      <c r="EY406" s="1"/>
      <c r="EZ406" s="1"/>
      <c r="FA406" s="1"/>
      <c r="FB406" s="1"/>
      <c r="FC406" s="1"/>
      <c r="FD406" s="1"/>
      <c r="FE406" s="1"/>
      <c r="FF406" s="1"/>
      <c r="FG406" s="1"/>
      <c r="FH406" s="1"/>
      <c r="FI406" s="1"/>
      <c r="FJ406" s="1"/>
      <c r="FK406" s="1"/>
      <c r="FL406" s="1"/>
      <c r="FM406" s="1"/>
      <c r="FN406" s="1"/>
      <c r="FO406" s="1"/>
      <c r="FP406" s="1"/>
      <c r="FQ406" s="1"/>
      <c r="FR406" s="1"/>
      <c r="FS406" s="1"/>
      <c r="FT406" s="1"/>
      <c r="FU406" s="1"/>
      <c r="FV406" s="1"/>
      <c r="FW406" s="1"/>
      <c r="FX406" s="1"/>
      <c r="FY406" s="1"/>
      <c r="FZ406" s="1"/>
      <c r="GA406" s="1"/>
      <c r="GB406" s="1"/>
      <c r="GC406" s="1"/>
      <c r="GD406" s="1"/>
      <c r="GE406" s="1"/>
      <c r="GF406" s="1"/>
      <c r="GG406" s="1"/>
      <c r="GH406" s="1"/>
      <c r="GI406" s="1"/>
      <c r="GJ406" s="1"/>
      <c r="GK406" s="1"/>
      <c r="GL406" s="1"/>
      <c r="GM406" s="1"/>
      <c r="GN406" s="1"/>
      <c r="GO406" s="1"/>
      <c r="GP406" s="1"/>
      <c r="GQ406" s="1"/>
      <c r="GR406" s="1"/>
      <c r="GS406" s="1"/>
      <c r="GT406" s="1"/>
      <c r="GU406" s="1"/>
      <c r="GV406" s="1"/>
      <c r="GW406" s="1"/>
      <c r="GX406" s="1"/>
      <c r="GY406" s="1"/>
      <c r="GZ406" s="1"/>
      <c r="HA406" s="1"/>
      <c r="HB406" s="1"/>
      <c r="HC406" s="1"/>
      <c r="HD406" s="1"/>
      <c r="HE406" s="1"/>
      <c r="HF406" s="1"/>
      <c r="HG406" s="1"/>
      <c r="HH406" s="1"/>
      <c r="HI406" s="1"/>
      <c r="HJ406" s="1"/>
      <c r="HK406" s="1"/>
      <c r="HL406" s="1"/>
      <c r="HM406" s="1"/>
      <c r="HN406" s="1"/>
      <c r="HO406" s="1"/>
      <c r="HP406" s="1"/>
      <c r="HQ406" s="1"/>
      <c r="HR406" s="1"/>
      <c r="HS406" s="1"/>
      <c r="HT406" s="1"/>
      <c r="HU406" s="1"/>
      <c r="HV406" s="1"/>
      <c r="HW406" s="1"/>
      <c r="HX406" s="1"/>
      <c r="HY406" s="1"/>
      <c r="HZ406" s="1"/>
      <c r="IA406" s="1"/>
      <c r="IB406" s="1"/>
      <c r="IC406" s="1"/>
      <c r="ID406" s="1"/>
      <c r="IE406" s="1"/>
      <c r="IF406" s="1"/>
      <c r="IG406" s="1"/>
      <c r="IH406" s="1"/>
      <c r="II406" s="1"/>
      <c r="IJ406" s="1"/>
      <c r="IK406" s="1"/>
      <c r="IL406" s="1"/>
      <c r="IM406" s="1"/>
      <c r="IN406" s="1"/>
      <c r="IO406" s="1"/>
      <c r="IP406" s="1"/>
      <c r="IQ406" s="1"/>
    </row>
    <row r="407" s="3" customFormat="1" customHeight="1" spans="1:251">
      <c r="A407" s="60" t="s">
        <v>399</v>
      </c>
      <c r="B407" s="33" t="s">
        <v>400</v>
      </c>
      <c r="C407" s="34" t="s">
        <v>401</v>
      </c>
      <c r="D407" s="22"/>
      <c r="E407" s="22" t="s">
        <v>33</v>
      </c>
      <c r="F407" s="22" t="s">
        <v>33</v>
      </c>
      <c r="G407" s="59" t="s">
        <v>402</v>
      </c>
      <c r="H407" s="59"/>
      <c r="I407" s="59"/>
      <c r="J407" s="94"/>
      <c r="K407" s="94">
        <v>400</v>
      </c>
      <c r="L407" s="94">
        <v>400</v>
      </c>
      <c r="M407" s="94"/>
      <c r="N407" s="94">
        <v>450</v>
      </c>
      <c r="O407" s="94">
        <v>450</v>
      </c>
      <c r="P407" s="94"/>
      <c r="Q407" s="94">
        <v>450</v>
      </c>
      <c r="R407" s="94">
        <v>450</v>
      </c>
      <c r="S407" s="119"/>
      <c r="T407" s="119">
        <v>113.6</v>
      </c>
      <c r="U407" s="119">
        <v>113.6</v>
      </c>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c r="CN407" s="1"/>
      <c r="CO407" s="1"/>
      <c r="CP407" s="1"/>
      <c r="CQ407" s="1"/>
      <c r="CR407" s="1"/>
      <c r="CS407" s="1"/>
      <c r="CT407" s="1"/>
      <c r="CU407" s="1"/>
      <c r="CV407" s="1"/>
      <c r="CW407" s="1"/>
      <c r="CX407" s="1"/>
      <c r="CY407" s="1"/>
      <c r="CZ407" s="1"/>
      <c r="DA407" s="1"/>
      <c r="DB407" s="1"/>
      <c r="DC407" s="1"/>
      <c r="DD407" s="1"/>
      <c r="DE407" s="1"/>
      <c r="DF407" s="1"/>
      <c r="DG407" s="1"/>
      <c r="DH407" s="1"/>
      <c r="DI407" s="1"/>
      <c r="DJ407" s="1"/>
      <c r="DK407" s="1"/>
      <c r="DL407" s="1"/>
      <c r="DM407" s="1"/>
      <c r="DN407" s="1"/>
      <c r="DO407" s="1"/>
      <c r="DP407" s="1"/>
      <c r="DQ407" s="1"/>
      <c r="DR407" s="1"/>
      <c r="DS407" s="1"/>
      <c r="DT407" s="1"/>
      <c r="DU407" s="1"/>
      <c r="DV407" s="1"/>
      <c r="DW407" s="1"/>
      <c r="DX407" s="1"/>
      <c r="DY407" s="1"/>
      <c r="DZ407" s="1"/>
      <c r="EA407" s="1"/>
      <c r="EB407" s="1"/>
      <c r="EC407" s="1"/>
      <c r="ED407" s="1"/>
      <c r="EE407" s="1"/>
      <c r="EF407" s="1"/>
      <c r="EG407" s="1"/>
      <c r="EH407" s="1"/>
      <c r="EI407" s="1"/>
      <c r="EJ407" s="1"/>
      <c r="EK407" s="1"/>
      <c r="EL407" s="1"/>
      <c r="EM407" s="1"/>
      <c r="EN407" s="1"/>
      <c r="EO407" s="1"/>
      <c r="EP407" s="1"/>
      <c r="EQ407" s="1"/>
      <c r="ER407" s="1"/>
      <c r="ES407" s="1"/>
      <c r="ET407" s="1"/>
      <c r="EU407" s="1"/>
      <c r="EV407" s="1"/>
      <c r="EW407" s="1"/>
      <c r="EX407" s="1"/>
      <c r="EY407" s="1"/>
      <c r="EZ407" s="1"/>
      <c r="FA407" s="1"/>
      <c r="FB407" s="1"/>
      <c r="FC407" s="1"/>
      <c r="FD407" s="1"/>
      <c r="FE407" s="1"/>
      <c r="FF407" s="1"/>
      <c r="FG407" s="1"/>
      <c r="FH407" s="1"/>
      <c r="FI407" s="1"/>
      <c r="FJ407" s="1"/>
      <c r="FK407" s="1"/>
      <c r="FL407" s="1"/>
      <c r="FM407" s="1"/>
      <c r="FN407" s="1"/>
      <c r="FO407" s="1"/>
      <c r="FP407" s="1"/>
      <c r="FQ407" s="1"/>
      <c r="FR407" s="1"/>
      <c r="FS407" s="1"/>
      <c r="FT407" s="1"/>
      <c r="FU407" s="1"/>
      <c r="FV407" s="1"/>
      <c r="FW407" s="1"/>
      <c r="FX407" s="1"/>
      <c r="FY407" s="1"/>
      <c r="FZ407" s="1"/>
      <c r="GA407" s="1"/>
      <c r="GB407" s="1"/>
      <c r="GC407" s="1"/>
      <c r="GD407" s="1"/>
      <c r="GE407" s="1"/>
      <c r="GF407" s="1"/>
      <c r="GG407" s="1"/>
      <c r="GH407" s="1"/>
      <c r="GI407" s="1"/>
      <c r="GJ407" s="1"/>
      <c r="GK407" s="1"/>
      <c r="GL407" s="1"/>
      <c r="GM407" s="1"/>
      <c r="GN407" s="1"/>
      <c r="GO407" s="1"/>
      <c r="GP407" s="1"/>
      <c r="GQ407" s="1"/>
      <c r="GR407" s="1"/>
      <c r="GS407" s="1"/>
      <c r="GT407" s="1"/>
      <c r="GU407" s="1"/>
      <c r="GV407" s="1"/>
      <c r="GW407" s="1"/>
      <c r="GX407" s="1"/>
      <c r="GY407" s="1"/>
      <c r="GZ407" s="1"/>
      <c r="HA407" s="1"/>
      <c r="HB407" s="1"/>
      <c r="HC407" s="1"/>
      <c r="HD407" s="1"/>
      <c r="HE407" s="1"/>
      <c r="HF407" s="1"/>
      <c r="HG407" s="1"/>
      <c r="HH407" s="1"/>
      <c r="HI407" s="1"/>
      <c r="HJ407" s="1"/>
      <c r="HK407" s="1"/>
      <c r="HL407" s="1"/>
      <c r="HM407" s="1"/>
      <c r="HN407" s="1"/>
      <c r="HO407" s="1"/>
      <c r="HP407" s="1"/>
      <c r="HQ407" s="1"/>
      <c r="HR407" s="1"/>
      <c r="HS407" s="1"/>
      <c r="HT407" s="1"/>
      <c r="HU407" s="1"/>
      <c r="HV407" s="1"/>
      <c r="HW407" s="1"/>
      <c r="HX407" s="1"/>
      <c r="HY407" s="1"/>
      <c r="HZ407" s="1"/>
      <c r="IA407" s="1"/>
      <c r="IB407" s="1"/>
      <c r="IC407" s="1"/>
      <c r="ID407" s="1"/>
      <c r="IE407" s="1"/>
      <c r="IF407" s="1"/>
      <c r="IG407" s="1"/>
      <c r="IH407" s="1"/>
      <c r="II407" s="1"/>
      <c r="IJ407" s="1"/>
      <c r="IK407" s="1"/>
      <c r="IL407" s="1"/>
      <c r="IM407" s="1"/>
      <c r="IN407" s="1"/>
      <c r="IO407" s="1"/>
      <c r="IP407" s="1"/>
      <c r="IQ407" s="1"/>
    </row>
    <row r="408" s="3" customFormat="1" customHeight="1" spans="1:251">
      <c r="A408" s="19" t="s">
        <v>515</v>
      </c>
      <c r="B408" s="20" t="s">
        <v>266</v>
      </c>
      <c r="C408" s="189" t="s">
        <v>267</v>
      </c>
      <c r="D408" s="22" t="s">
        <v>33</v>
      </c>
      <c r="E408" s="22" t="s">
        <v>33</v>
      </c>
      <c r="F408" s="22" t="s">
        <v>33</v>
      </c>
      <c r="G408" s="23" t="s">
        <v>268</v>
      </c>
      <c r="H408" s="24"/>
      <c r="I408" s="93"/>
      <c r="J408" s="94">
        <v>230</v>
      </c>
      <c r="K408" s="94">
        <v>230</v>
      </c>
      <c r="L408" s="95">
        <v>230</v>
      </c>
      <c r="M408" s="94">
        <v>230</v>
      </c>
      <c r="N408" s="94">
        <v>230</v>
      </c>
      <c r="O408" s="94">
        <v>230</v>
      </c>
      <c r="P408" s="96">
        <v>230</v>
      </c>
      <c r="Q408" s="96">
        <v>230</v>
      </c>
      <c r="R408" s="96">
        <v>230</v>
      </c>
      <c r="S408" s="119">
        <v>25.3</v>
      </c>
      <c r="T408" s="119">
        <v>25.3</v>
      </c>
      <c r="U408" s="119">
        <v>25.3</v>
      </c>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c r="DA408" s="1"/>
      <c r="DB408" s="1"/>
      <c r="DC408" s="1"/>
      <c r="DD408" s="1"/>
      <c r="DE408" s="1"/>
      <c r="DF408" s="1"/>
      <c r="DG408" s="1"/>
      <c r="DH408" s="1"/>
      <c r="DI408" s="1"/>
      <c r="DJ408" s="1"/>
      <c r="DK408" s="1"/>
      <c r="DL408" s="1"/>
      <c r="DM408" s="1"/>
      <c r="DN408" s="1"/>
      <c r="DO408" s="1"/>
      <c r="DP408" s="1"/>
      <c r="DQ408" s="1"/>
      <c r="DR408" s="1"/>
      <c r="DS408" s="1"/>
      <c r="DT408" s="1"/>
      <c r="DU408" s="1"/>
      <c r="DV408" s="1"/>
      <c r="DW408" s="1"/>
      <c r="DX408" s="1"/>
      <c r="DY408" s="1"/>
      <c r="DZ408" s="1"/>
      <c r="EA408" s="1"/>
      <c r="EB408" s="1"/>
      <c r="EC408" s="1"/>
      <c r="ED408" s="1"/>
      <c r="EE408" s="1"/>
      <c r="EF408" s="1"/>
      <c r="EG408" s="1"/>
      <c r="EH408" s="1"/>
      <c r="EI408" s="1"/>
      <c r="EJ408" s="1"/>
      <c r="EK408" s="1"/>
      <c r="EL408" s="1"/>
      <c r="EM408" s="1"/>
      <c r="EN408" s="1"/>
      <c r="EO408" s="1"/>
      <c r="EP408" s="1"/>
      <c r="EQ408" s="1"/>
      <c r="ER408" s="1"/>
      <c r="ES408" s="1"/>
      <c r="ET408" s="1"/>
      <c r="EU408" s="1"/>
      <c r="EV408" s="1"/>
      <c r="EW408" s="1"/>
      <c r="EX408" s="1"/>
      <c r="EY408" s="1"/>
      <c r="EZ408" s="1"/>
      <c r="FA408" s="1"/>
      <c r="FB408" s="1"/>
      <c r="FC408" s="1"/>
      <c r="FD408" s="1"/>
      <c r="FE408" s="1"/>
      <c r="FF408" s="1"/>
      <c r="FG408" s="1"/>
      <c r="FH408" s="1"/>
      <c r="FI408" s="1"/>
      <c r="FJ408" s="1"/>
      <c r="FK408" s="1"/>
      <c r="FL408" s="1"/>
      <c r="FM408" s="1"/>
      <c r="FN408" s="1"/>
      <c r="FO408" s="1"/>
      <c r="FP408" s="1"/>
      <c r="FQ408" s="1"/>
      <c r="FR408" s="1"/>
      <c r="FS408" s="1"/>
      <c r="FT408" s="1"/>
      <c r="FU408" s="1"/>
      <c r="FV408" s="1"/>
      <c r="FW408" s="1"/>
      <c r="FX408" s="1"/>
      <c r="FY408" s="1"/>
      <c r="FZ408" s="1"/>
      <c r="GA408" s="1"/>
      <c r="GB408" s="1"/>
      <c r="GC408" s="1"/>
      <c r="GD408" s="1"/>
      <c r="GE408" s="1"/>
      <c r="GF408" s="1"/>
      <c r="GG408" s="1"/>
      <c r="GH408" s="1"/>
      <c r="GI408" s="1"/>
      <c r="GJ408" s="1"/>
      <c r="GK408" s="1"/>
      <c r="GL408" s="1"/>
      <c r="GM408" s="1"/>
      <c r="GN408" s="1"/>
      <c r="GO408" s="1"/>
      <c r="GP408" s="1"/>
      <c r="GQ408" s="1"/>
      <c r="GR408" s="1"/>
      <c r="GS408" s="1"/>
      <c r="GT408" s="1"/>
      <c r="GU408" s="1"/>
      <c r="GV408" s="1"/>
      <c r="GW408" s="1"/>
      <c r="GX408" s="1"/>
      <c r="GY408" s="1"/>
      <c r="GZ408" s="1"/>
      <c r="HA408" s="1"/>
      <c r="HB408" s="1"/>
      <c r="HC408" s="1"/>
      <c r="HD408" s="1"/>
      <c r="HE408" s="1"/>
      <c r="HF408" s="1"/>
      <c r="HG408" s="1"/>
      <c r="HH408" s="1"/>
      <c r="HI408" s="1"/>
      <c r="HJ408" s="1"/>
      <c r="HK408" s="1"/>
      <c r="HL408" s="1"/>
      <c r="HM408" s="1"/>
      <c r="HN408" s="1"/>
      <c r="HO408" s="1"/>
      <c r="HP408" s="1"/>
      <c r="HQ408" s="1"/>
      <c r="HR408" s="1"/>
      <c r="HS408" s="1"/>
      <c r="HT408" s="1"/>
      <c r="HU408" s="1"/>
      <c r="HV408" s="1"/>
      <c r="HW408" s="1"/>
      <c r="HX408" s="1"/>
      <c r="HY408" s="1"/>
      <c r="HZ408" s="1"/>
      <c r="IA408" s="1"/>
      <c r="IB408" s="1"/>
      <c r="IC408" s="1"/>
      <c r="ID408" s="1"/>
      <c r="IE408" s="1"/>
      <c r="IF408" s="1"/>
      <c r="IG408" s="1"/>
      <c r="IH408" s="1"/>
      <c r="II408" s="1"/>
      <c r="IJ408" s="1"/>
      <c r="IK408" s="1"/>
      <c r="IL408" s="1"/>
      <c r="IM408" s="1"/>
      <c r="IN408" s="1"/>
      <c r="IO408" s="1"/>
      <c r="IP408" s="1"/>
      <c r="IQ408" s="1"/>
    </row>
    <row r="409" s="3" customFormat="1" customHeight="1" spans="1:251">
      <c r="A409" s="166">
        <v>89827</v>
      </c>
      <c r="B409" s="70" t="s">
        <v>405</v>
      </c>
      <c r="C409" s="21" t="s">
        <v>448</v>
      </c>
      <c r="D409" s="166" t="s">
        <v>33</v>
      </c>
      <c r="E409" s="166" t="s">
        <v>33</v>
      </c>
      <c r="F409" s="166" t="s">
        <v>33</v>
      </c>
      <c r="G409" s="23" t="s">
        <v>147</v>
      </c>
      <c r="H409" s="24"/>
      <c r="I409" s="93"/>
      <c r="J409" s="169">
        <v>130</v>
      </c>
      <c r="K409" s="169">
        <v>130</v>
      </c>
      <c r="L409" s="169">
        <v>130</v>
      </c>
      <c r="M409" s="169">
        <v>150</v>
      </c>
      <c r="N409" s="169">
        <v>150</v>
      </c>
      <c r="O409" s="169">
        <v>150</v>
      </c>
      <c r="P409" s="169">
        <v>150</v>
      </c>
      <c r="Q409" s="169">
        <v>150</v>
      </c>
      <c r="R409" s="169">
        <v>150</v>
      </c>
      <c r="S409" s="157">
        <v>30</v>
      </c>
      <c r="T409" s="157">
        <v>30</v>
      </c>
      <c r="U409" s="157">
        <v>30</v>
      </c>
      <c r="V409" s="3" t="s">
        <v>449</v>
      </c>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c r="CO409" s="1"/>
      <c r="CP409" s="1"/>
      <c r="CQ409" s="1"/>
      <c r="CR409" s="1"/>
      <c r="CS409" s="1"/>
      <c r="CT409" s="1"/>
      <c r="CU409" s="1"/>
      <c r="CV409" s="1"/>
      <c r="CW409" s="1"/>
      <c r="CX409" s="1"/>
      <c r="CY409" s="1"/>
      <c r="CZ409" s="1"/>
      <c r="DA409" s="1"/>
      <c r="DB409" s="1"/>
      <c r="DC409" s="1"/>
      <c r="DD409" s="1"/>
      <c r="DE409" s="1"/>
      <c r="DF409" s="1"/>
      <c r="DG409" s="1"/>
      <c r="DH409" s="1"/>
      <c r="DI409" s="1"/>
      <c r="DJ409" s="1"/>
      <c r="DK409" s="1"/>
      <c r="DL409" s="1"/>
      <c r="DM409" s="1"/>
      <c r="DN409" s="1"/>
      <c r="DO409" s="1"/>
      <c r="DP409" s="1"/>
      <c r="DQ409" s="1"/>
      <c r="DR409" s="1"/>
      <c r="DS409" s="1"/>
      <c r="DT409" s="1"/>
      <c r="DU409" s="1"/>
      <c r="DV409" s="1"/>
      <c r="DW409" s="1"/>
      <c r="DX409" s="1"/>
      <c r="DY409" s="1"/>
      <c r="DZ409" s="1"/>
      <c r="EA409" s="1"/>
      <c r="EB409" s="1"/>
      <c r="EC409" s="1"/>
      <c r="ED409" s="1"/>
      <c r="EE409" s="1"/>
      <c r="EF409" s="1"/>
      <c r="EG409" s="1"/>
      <c r="EH409" s="1"/>
      <c r="EI409" s="1"/>
      <c r="EJ409" s="1"/>
      <c r="EK409" s="1"/>
      <c r="EL409" s="1"/>
      <c r="EM409" s="1"/>
      <c r="EN409" s="1"/>
      <c r="EO409" s="1"/>
      <c r="EP409" s="1"/>
      <c r="EQ409" s="1"/>
      <c r="ER409" s="1"/>
      <c r="ES409" s="1"/>
      <c r="ET409" s="1"/>
      <c r="EU409" s="1"/>
      <c r="EV409" s="1"/>
      <c r="EW409" s="1"/>
      <c r="EX409" s="1"/>
      <c r="EY409" s="1"/>
      <c r="EZ409" s="1"/>
      <c r="FA409" s="1"/>
      <c r="FB409" s="1"/>
      <c r="FC409" s="1"/>
      <c r="FD409" s="1"/>
      <c r="FE409" s="1"/>
      <c r="FF409" s="1"/>
      <c r="FG409" s="1"/>
      <c r="FH409" s="1"/>
      <c r="FI409" s="1"/>
      <c r="FJ409" s="1"/>
      <c r="FK409" s="1"/>
      <c r="FL409" s="1"/>
      <c r="FM409" s="1"/>
      <c r="FN409" s="1"/>
      <c r="FO409" s="1"/>
      <c r="FP409" s="1"/>
      <c r="FQ409" s="1"/>
      <c r="FR409" s="1"/>
      <c r="FS409" s="1"/>
      <c r="FT409" s="1"/>
      <c r="FU409" s="1"/>
      <c r="FV409" s="1"/>
      <c r="FW409" s="1"/>
      <c r="FX409" s="1"/>
      <c r="FY409" s="1"/>
      <c r="FZ409" s="1"/>
      <c r="GA409" s="1"/>
      <c r="GB409" s="1"/>
      <c r="GC409" s="1"/>
      <c r="GD409" s="1"/>
      <c r="GE409" s="1"/>
      <c r="GF409" s="1"/>
      <c r="GG409" s="1"/>
      <c r="GH409" s="1"/>
      <c r="GI409" s="1"/>
      <c r="GJ409" s="1"/>
      <c r="GK409" s="1"/>
      <c r="GL409" s="1"/>
      <c r="GM409" s="1"/>
      <c r="GN409" s="1"/>
      <c r="GO409" s="1"/>
      <c r="GP409" s="1"/>
      <c r="GQ409" s="1"/>
      <c r="GR409" s="1"/>
      <c r="GS409" s="1"/>
      <c r="GT409" s="1"/>
      <c r="GU409" s="1"/>
      <c r="GV409" s="1"/>
      <c r="GW409" s="1"/>
      <c r="GX409" s="1"/>
      <c r="GY409" s="1"/>
      <c r="GZ409" s="1"/>
      <c r="HA409" s="1"/>
      <c r="HB409" s="1"/>
      <c r="HC409" s="1"/>
      <c r="HD409" s="1"/>
      <c r="HE409" s="1"/>
      <c r="HF409" s="1"/>
      <c r="HG409" s="1"/>
      <c r="HH409" s="1"/>
      <c r="HI409" s="1"/>
      <c r="HJ409" s="1"/>
      <c r="HK409" s="1"/>
      <c r="HL409" s="1"/>
      <c r="HM409" s="1"/>
      <c r="HN409" s="1"/>
      <c r="HO409" s="1"/>
      <c r="HP409" s="1"/>
      <c r="HQ409" s="1"/>
      <c r="HR409" s="1"/>
      <c r="HS409" s="1"/>
      <c r="HT409" s="1"/>
      <c r="HU409" s="1"/>
      <c r="HV409" s="1"/>
      <c r="HW409" s="1"/>
      <c r="HX409" s="1"/>
      <c r="HY409" s="1"/>
      <c r="HZ409" s="1"/>
      <c r="IA409" s="1"/>
      <c r="IB409" s="1"/>
      <c r="IC409" s="1"/>
      <c r="ID409" s="1"/>
      <c r="IE409" s="1"/>
      <c r="IF409" s="1"/>
      <c r="IG409" s="1"/>
      <c r="IH409" s="1"/>
      <c r="II409" s="1"/>
      <c r="IJ409" s="1"/>
      <c r="IK409" s="1"/>
      <c r="IL409" s="1"/>
      <c r="IM409" s="1"/>
      <c r="IN409" s="1"/>
      <c r="IO409" s="1"/>
      <c r="IP409" s="1"/>
      <c r="IQ409" s="1"/>
    </row>
    <row r="410" s="3" customFormat="1" customHeight="1" spans="1:251">
      <c r="A410" s="22" t="s">
        <v>450</v>
      </c>
      <c r="B410" s="70" t="s">
        <v>451</v>
      </c>
      <c r="C410" s="21" t="s">
        <v>148</v>
      </c>
      <c r="D410" s="22" t="s">
        <v>33</v>
      </c>
      <c r="E410" s="22" t="s">
        <v>33</v>
      </c>
      <c r="F410" s="22" t="s">
        <v>33</v>
      </c>
      <c r="G410" s="23" t="s">
        <v>149</v>
      </c>
      <c r="H410" s="24"/>
      <c r="I410" s="93"/>
      <c r="J410" s="106">
        <v>99</v>
      </c>
      <c r="K410" s="106">
        <v>99</v>
      </c>
      <c r="L410" s="106">
        <v>99</v>
      </c>
      <c r="M410" s="106">
        <v>99</v>
      </c>
      <c r="N410" s="106">
        <v>99</v>
      </c>
      <c r="O410" s="106">
        <v>99</v>
      </c>
      <c r="P410" s="106">
        <v>99</v>
      </c>
      <c r="Q410" s="106">
        <v>99</v>
      </c>
      <c r="R410" s="106">
        <v>99</v>
      </c>
      <c r="S410" s="121">
        <v>20</v>
      </c>
      <c r="T410" s="121">
        <v>20</v>
      </c>
      <c r="U410" s="121">
        <v>20</v>
      </c>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c r="CN410" s="1"/>
      <c r="CO410" s="1"/>
      <c r="CP410" s="1"/>
      <c r="CQ410" s="1"/>
      <c r="CR410" s="1"/>
      <c r="CS410" s="1"/>
      <c r="CT410" s="1"/>
      <c r="CU410" s="1"/>
      <c r="CV410" s="1"/>
      <c r="CW410" s="1"/>
      <c r="CX410" s="1"/>
      <c r="CY410" s="1"/>
      <c r="CZ410" s="1"/>
      <c r="DA410" s="1"/>
      <c r="DB410" s="1"/>
      <c r="DC410" s="1"/>
      <c r="DD410" s="1"/>
      <c r="DE410" s="1"/>
      <c r="DF410" s="1"/>
      <c r="DG410" s="1"/>
      <c r="DH410" s="1"/>
      <c r="DI410" s="1"/>
      <c r="DJ410" s="1"/>
      <c r="DK410" s="1"/>
      <c r="DL410" s="1"/>
      <c r="DM410" s="1"/>
      <c r="DN410" s="1"/>
      <c r="DO410" s="1"/>
      <c r="DP410" s="1"/>
      <c r="DQ410" s="1"/>
      <c r="DR410" s="1"/>
      <c r="DS410" s="1"/>
      <c r="DT410" s="1"/>
      <c r="DU410" s="1"/>
      <c r="DV410" s="1"/>
      <c r="DW410" s="1"/>
      <c r="DX410" s="1"/>
      <c r="DY410" s="1"/>
      <c r="DZ410" s="1"/>
      <c r="EA410" s="1"/>
      <c r="EB410" s="1"/>
      <c r="EC410" s="1"/>
      <c r="ED410" s="1"/>
      <c r="EE410" s="1"/>
      <c r="EF410" s="1"/>
      <c r="EG410" s="1"/>
      <c r="EH410" s="1"/>
      <c r="EI410" s="1"/>
      <c r="EJ410" s="1"/>
      <c r="EK410" s="1"/>
      <c r="EL410" s="1"/>
      <c r="EM410" s="1"/>
      <c r="EN410" s="1"/>
      <c r="EO410" s="1"/>
      <c r="EP410" s="1"/>
      <c r="EQ410" s="1"/>
      <c r="ER410" s="1"/>
      <c r="ES410" s="1"/>
      <c r="ET410" s="1"/>
      <c r="EU410" s="1"/>
      <c r="EV410" s="1"/>
      <c r="EW410" s="1"/>
      <c r="EX410" s="1"/>
      <c r="EY410" s="1"/>
      <c r="EZ410" s="1"/>
      <c r="FA410" s="1"/>
      <c r="FB410" s="1"/>
      <c r="FC410" s="1"/>
      <c r="FD410" s="1"/>
      <c r="FE410" s="1"/>
      <c r="FF410" s="1"/>
      <c r="FG410" s="1"/>
      <c r="FH410" s="1"/>
      <c r="FI410" s="1"/>
      <c r="FJ410" s="1"/>
      <c r="FK410" s="1"/>
      <c r="FL410" s="1"/>
      <c r="FM410" s="1"/>
      <c r="FN410" s="1"/>
      <c r="FO410" s="1"/>
      <c r="FP410" s="1"/>
      <c r="FQ410" s="1"/>
      <c r="FR410" s="1"/>
      <c r="FS410" s="1"/>
      <c r="FT410" s="1"/>
      <c r="FU410" s="1"/>
      <c r="FV410" s="1"/>
      <c r="FW410" s="1"/>
      <c r="FX410" s="1"/>
      <c r="FY410" s="1"/>
      <c r="FZ410" s="1"/>
      <c r="GA410" s="1"/>
      <c r="GB410" s="1"/>
      <c r="GC410" s="1"/>
      <c r="GD410" s="1"/>
      <c r="GE410" s="1"/>
      <c r="GF410" s="1"/>
      <c r="GG410" s="1"/>
      <c r="GH410" s="1"/>
      <c r="GI410" s="1"/>
      <c r="GJ410" s="1"/>
      <c r="GK410" s="1"/>
      <c r="GL410" s="1"/>
      <c r="GM410" s="1"/>
      <c r="GN410" s="1"/>
      <c r="GO410" s="1"/>
      <c r="GP410" s="1"/>
      <c r="GQ410" s="1"/>
      <c r="GR410" s="1"/>
      <c r="GS410" s="1"/>
      <c r="GT410" s="1"/>
      <c r="GU410" s="1"/>
      <c r="GV410" s="1"/>
      <c r="GW410" s="1"/>
      <c r="GX410" s="1"/>
      <c r="GY410" s="1"/>
      <c r="GZ410" s="1"/>
      <c r="HA410" s="1"/>
      <c r="HB410" s="1"/>
      <c r="HC410" s="1"/>
      <c r="HD410" s="1"/>
      <c r="HE410" s="1"/>
      <c r="HF410" s="1"/>
      <c r="HG410" s="1"/>
      <c r="HH410" s="1"/>
      <c r="HI410" s="1"/>
      <c r="HJ410" s="1"/>
      <c r="HK410" s="1"/>
      <c r="HL410" s="1"/>
      <c r="HM410" s="1"/>
      <c r="HN410" s="1"/>
      <c r="HO410" s="1"/>
      <c r="HP410" s="1"/>
      <c r="HQ410" s="1"/>
      <c r="HR410" s="1"/>
      <c r="HS410" s="1"/>
      <c r="HT410" s="1"/>
      <c r="HU410" s="1"/>
      <c r="HV410" s="1"/>
      <c r="HW410" s="1"/>
      <c r="HX410" s="1"/>
      <c r="HY410" s="1"/>
      <c r="HZ410" s="1"/>
      <c r="IA410" s="1"/>
      <c r="IB410" s="1"/>
      <c r="IC410" s="1"/>
      <c r="ID410" s="1"/>
      <c r="IE410" s="1"/>
      <c r="IF410" s="1"/>
      <c r="IG410" s="1"/>
      <c r="IH410" s="1"/>
      <c r="II410" s="1"/>
      <c r="IJ410" s="1"/>
      <c r="IK410" s="1"/>
      <c r="IL410" s="1"/>
      <c r="IM410" s="1"/>
      <c r="IN410" s="1"/>
      <c r="IO410" s="1"/>
      <c r="IP410" s="1"/>
      <c r="IQ410" s="1"/>
    </row>
    <row r="411" s="3" customFormat="1" customHeight="1" spans="1:251">
      <c r="A411" s="62">
        <v>66526</v>
      </c>
      <c r="B411" s="63" t="s">
        <v>407</v>
      </c>
      <c r="C411" s="27" t="s">
        <v>230</v>
      </c>
      <c r="D411" s="22" t="s">
        <v>33</v>
      </c>
      <c r="E411" s="22" t="s">
        <v>33</v>
      </c>
      <c r="F411" s="22" t="s">
        <v>33</v>
      </c>
      <c r="G411" s="64" t="s">
        <v>231</v>
      </c>
      <c r="H411" s="65"/>
      <c r="I411" s="112"/>
      <c r="J411" s="94">
        <v>96</v>
      </c>
      <c r="K411" s="94">
        <v>96</v>
      </c>
      <c r="L411" s="95">
        <v>96</v>
      </c>
      <c r="M411" s="94">
        <v>106</v>
      </c>
      <c r="N411" s="94">
        <v>106</v>
      </c>
      <c r="O411" s="94">
        <v>106</v>
      </c>
      <c r="P411" s="96">
        <v>120</v>
      </c>
      <c r="Q411" s="96">
        <v>120</v>
      </c>
      <c r="R411" s="96">
        <v>120</v>
      </c>
      <c r="S411" s="119">
        <v>12.76</v>
      </c>
      <c r="T411" s="119">
        <v>12.76</v>
      </c>
      <c r="U411" s="119">
        <v>12.76</v>
      </c>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c r="CP411" s="1"/>
      <c r="CQ411" s="1"/>
      <c r="CR411" s="1"/>
      <c r="CS411" s="1"/>
      <c r="CT411" s="1"/>
      <c r="CU411" s="1"/>
      <c r="CV411" s="1"/>
      <c r="CW411" s="1"/>
      <c r="CX411" s="1"/>
      <c r="CY411" s="1"/>
      <c r="CZ411" s="1"/>
      <c r="DA411" s="1"/>
      <c r="DB411" s="1"/>
      <c r="DC411" s="1"/>
      <c r="DD411" s="1"/>
      <c r="DE411" s="1"/>
      <c r="DF411" s="1"/>
      <c r="DG411" s="1"/>
      <c r="DH411" s="1"/>
      <c r="DI411" s="1"/>
      <c r="DJ411" s="1"/>
      <c r="DK411" s="1"/>
      <c r="DL411" s="1"/>
      <c r="DM411" s="1"/>
      <c r="DN411" s="1"/>
      <c r="DO411" s="1"/>
      <c r="DP411" s="1"/>
      <c r="DQ411" s="1"/>
      <c r="DR411" s="1"/>
      <c r="DS411" s="1"/>
      <c r="DT411" s="1"/>
      <c r="DU411" s="1"/>
      <c r="DV411" s="1"/>
      <c r="DW411" s="1"/>
      <c r="DX411" s="1"/>
      <c r="DY411" s="1"/>
      <c r="DZ411" s="1"/>
      <c r="EA411" s="1"/>
      <c r="EB411" s="1"/>
      <c r="EC411" s="1"/>
      <c r="ED411" s="1"/>
      <c r="EE411" s="1"/>
      <c r="EF411" s="1"/>
      <c r="EG411" s="1"/>
      <c r="EH411" s="1"/>
      <c r="EI411" s="1"/>
      <c r="EJ411" s="1"/>
      <c r="EK411" s="1"/>
      <c r="EL411" s="1"/>
      <c r="EM411" s="1"/>
      <c r="EN411" s="1"/>
      <c r="EO411" s="1"/>
      <c r="EP411" s="1"/>
      <c r="EQ411" s="1"/>
      <c r="ER411" s="1"/>
      <c r="ES411" s="1"/>
      <c r="ET411" s="1"/>
      <c r="EU411" s="1"/>
      <c r="EV411" s="1"/>
      <c r="EW411" s="1"/>
      <c r="EX411" s="1"/>
      <c r="EY411" s="1"/>
      <c r="EZ411" s="1"/>
      <c r="FA411" s="1"/>
      <c r="FB411" s="1"/>
      <c r="FC411" s="1"/>
      <c r="FD411" s="1"/>
      <c r="FE411" s="1"/>
      <c r="FF411" s="1"/>
      <c r="FG411" s="1"/>
      <c r="FH411" s="1"/>
      <c r="FI411" s="1"/>
      <c r="FJ411" s="1"/>
      <c r="FK411" s="1"/>
      <c r="FL411" s="1"/>
      <c r="FM411" s="1"/>
      <c r="FN411" s="1"/>
      <c r="FO411" s="1"/>
      <c r="FP411" s="1"/>
      <c r="FQ411" s="1"/>
      <c r="FR411" s="1"/>
      <c r="FS411" s="1"/>
      <c r="FT411" s="1"/>
      <c r="FU411" s="1"/>
      <c r="FV411" s="1"/>
      <c r="FW411" s="1"/>
      <c r="FX411" s="1"/>
      <c r="FY411" s="1"/>
      <c r="FZ411" s="1"/>
      <c r="GA411" s="1"/>
      <c r="GB411" s="1"/>
      <c r="GC411" s="1"/>
      <c r="GD411" s="1"/>
      <c r="GE411" s="1"/>
      <c r="GF411" s="1"/>
      <c r="GG411" s="1"/>
      <c r="GH411" s="1"/>
      <c r="GI411" s="1"/>
      <c r="GJ411" s="1"/>
      <c r="GK411" s="1"/>
      <c r="GL411" s="1"/>
      <c r="GM411" s="1"/>
      <c r="GN411" s="1"/>
      <c r="GO411" s="1"/>
      <c r="GP411" s="1"/>
      <c r="GQ411" s="1"/>
      <c r="GR411" s="1"/>
      <c r="GS411" s="1"/>
      <c r="GT411" s="1"/>
      <c r="GU411" s="1"/>
      <c r="GV411" s="1"/>
      <c r="GW411" s="1"/>
      <c r="GX411" s="1"/>
      <c r="GY411" s="1"/>
      <c r="GZ411" s="1"/>
      <c r="HA411" s="1"/>
      <c r="HB411" s="1"/>
      <c r="HC411" s="1"/>
      <c r="HD411" s="1"/>
      <c r="HE411" s="1"/>
      <c r="HF411" s="1"/>
      <c r="HG411" s="1"/>
      <c r="HH411" s="1"/>
      <c r="HI411" s="1"/>
      <c r="HJ411" s="1"/>
      <c r="HK411" s="1"/>
      <c r="HL411" s="1"/>
      <c r="HM411" s="1"/>
      <c r="HN411" s="1"/>
      <c r="HO411" s="1"/>
      <c r="HP411" s="1"/>
      <c r="HQ411" s="1"/>
      <c r="HR411" s="1"/>
      <c r="HS411" s="1"/>
      <c r="HT411" s="1"/>
      <c r="HU411" s="1"/>
      <c r="HV411" s="1"/>
      <c r="HW411" s="1"/>
      <c r="HX411" s="1"/>
      <c r="HY411" s="1"/>
      <c r="HZ411" s="1"/>
      <c r="IA411" s="1"/>
      <c r="IB411" s="1"/>
      <c r="IC411" s="1"/>
      <c r="ID411" s="1"/>
      <c r="IE411" s="1"/>
      <c r="IF411" s="1"/>
      <c r="IG411" s="1"/>
      <c r="IH411" s="1"/>
      <c r="II411" s="1"/>
      <c r="IJ411" s="1"/>
      <c r="IK411" s="1"/>
      <c r="IL411" s="1"/>
      <c r="IM411" s="1"/>
      <c r="IN411" s="1"/>
      <c r="IO411" s="1"/>
      <c r="IP411" s="1"/>
      <c r="IQ411" s="1"/>
    </row>
    <row r="412" s="3" customFormat="1" customHeight="1" spans="1:251">
      <c r="A412" s="22" t="s">
        <v>496</v>
      </c>
      <c r="B412" s="26" t="s">
        <v>497</v>
      </c>
      <c r="C412" s="44" t="s">
        <v>232</v>
      </c>
      <c r="D412" s="22" t="s">
        <v>33</v>
      </c>
      <c r="E412" s="22" t="s">
        <v>33</v>
      </c>
      <c r="F412" s="22" t="s">
        <v>33</v>
      </c>
      <c r="G412" s="64" t="s">
        <v>233</v>
      </c>
      <c r="H412" s="65"/>
      <c r="I412" s="112"/>
      <c r="J412" s="106">
        <v>120</v>
      </c>
      <c r="K412" s="106">
        <v>120</v>
      </c>
      <c r="L412" s="106">
        <v>120</v>
      </c>
      <c r="M412" s="106">
        <v>150</v>
      </c>
      <c r="N412" s="106">
        <v>150</v>
      </c>
      <c r="O412" s="106">
        <v>150</v>
      </c>
      <c r="P412" s="22">
        <v>150</v>
      </c>
      <c r="Q412" s="22">
        <v>150</v>
      </c>
      <c r="R412" s="22">
        <v>150</v>
      </c>
      <c r="S412" s="121">
        <v>30</v>
      </c>
      <c r="T412" s="121">
        <v>30</v>
      </c>
      <c r="U412" s="121">
        <v>30</v>
      </c>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c r="CI412" s="1"/>
      <c r="CJ412" s="1"/>
      <c r="CK412" s="1"/>
      <c r="CL412" s="1"/>
      <c r="CM412" s="1"/>
      <c r="CN412" s="1"/>
      <c r="CO412" s="1"/>
      <c r="CP412" s="1"/>
      <c r="CQ412" s="1"/>
      <c r="CR412" s="1"/>
      <c r="CS412" s="1"/>
      <c r="CT412" s="1"/>
      <c r="CU412" s="1"/>
      <c r="CV412" s="1"/>
      <c r="CW412" s="1"/>
      <c r="CX412" s="1"/>
      <c r="CY412" s="1"/>
      <c r="CZ412" s="1"/>
      <c r="DA412" s="1"/>
      <c r="DB412" s="1"/>
      <c r="DC412" s="1"/>
      <c r="DD412" s="1"/>
      <c r="DE412" s="1"/>
      <c r="DF412" s="1"/>
      <c r="DG412" s="1"/>
      <c r="DH412" s="1"/>
      <c r="DI412" s="1"/>
      <c r="DJ412" s="1"/>
      <c r="DK412" s="1"/>
      <c r="DL412" s="1"/>
      <c r="DM412" s="1"/>
      <c r="DN412" s="1"/>
      <c r="DO412" s="1"/>
      <c r="DP412" s="1"/>
      <c r="DQ412" s="1"/>
      <c r="DR412" s="1"/>
      <c r="DS412" s="1"/>
      <c r="DT412" s="1"/>
      <c r="DU412" s="1"/>
      <c r="DV412" s="1"/>
      <c r="DW412" s="1"/>
      <c r="DX412" s="1"/>
      <c r="DY412" s="1"/>
      <c r="DZ412" s="1"/>
      <c r="EA412" s="1"/>
      <c r="EB412" s="1"/>
      <c r="EC412" s="1"/>
      <c r="ED412" s="1"/>
      <c r="EE412" s="1"/>
      <c r="EF412" s="1"/>
      <c r="EG412" s="1"/>
      <c r="EH412" s="1"/>
      <c r="EI412" s="1"/>
      <c r="EJ412" s="1"/>
      <c r="EK412" s="1"/>
      <c r="EL412" s="1"/>
      <c r="EM412" s="1"/>
      <c r="EN412" s="1"/>
      <c r="EO412" s="1"/>
      <c r="EP412" s="1"/>
      <c r="EQ412" s="1"/>
      <c r="ER412" s="1"/>
      <c r="ES412" s="1"/>
      <c r="ET412" s="1"/>
      <c r="EU412" s="1"/>
      <c r="EV412" s="1"/>
      <c r="EW412" s="1"/>
      <c r="EX412" s="1"/>
      <c r="EY412" s="1"/>
      <c r="EZ412" s="1"/>
      <c r="FA412" s="1"/>
      <c r="FB412" s="1"/>
      <c r="FC412" s="1"/>
      <c r="FD412" s="1"/>
      <c r="FE412" s="1"/>
      <c r="FF412" s="1"/>
      <c r="FG412" s="1"/>
      <c r="FH412" s="1"/>
      <c r="FI412" s="1"/>
      <c r="FJ412" s="1"/>
      <c r="FK412" s="1"/>
      <c r="FL412" s="1"/>
      <c r="FM412" s="1"/>
      <c r="FN412" s="1"/>
      <c r="FO412" s="1"/>
      <c r="FP412" s="1"/>
      <c r="FQ412" s="1"/>
      <c r="FR412" s="1"/>
      <c r="FS412" s="1"/>
      <c r="FT412" s="1"/>
      <c r="FU412" s="1"/>
      <c r="FV412" s="1"/>
      <c r="FW412" s="1"/>
      <c r="FX412" s="1"/>
      <c r="FY412" s="1"/>
      <c r="FZ412" s="1"/>
      <c r="GA412" s="1"/>
      <c r="GB412" s="1"/>
      <c r="GC412" s="1"/>
      <c r="GD412" s="1"/>
      <c r="GE412" s="1"/>
      <c r="GF412" s="1"/>
      <c r="GG412" s="1"/>
      <c r="GH412" s="1"/>
      <c r="GI412" s="1"/>
      <c r="GJ412" s="1"/>
      <c r="GK412" s="1"/>
      <c r="GL412" s="1"/>
      <c r="GM412" s="1"/>
      <c r="GN412" s="1"/>
      <c r="GO412" s="1"/>
      <c r="GP412" s="1"/>
      <c r="GQ412" s="1"/>
      <c r="GR412" s="1"/>
      <c r="GS412" s="1"/>
      <c r="GT412" s="1"/>
      <c r="GU412" s="1"/>
      <c r="GV412" s="1"/>
      <c r="GW412" s="1"/>
      <c r="GX412" s="1"/>
      <c r="GY412" s="1"/>
      <c r="GZ412" s="1"/>
      <c r="HA412" s="1"/>
      <c r="HB412" s="1"/>
      <c r="HC412" s="1"/>
      <c r="HD412" s="1"/>
      <c r="HE412" s="1"/>
      <c r="HF412" s="1"/>
      <c r="HG412" s="1"/>
      <c r="HH412" s="1"/>
      <c r="HI412" s="1"/>
      <c r="HJ412" s="1"/>
      <c r="HK412" s="1"/>
      <c r="HL412" s="1"/>
      <c r="HM412" s="1"/>
      <c r="HN412" s="1"/>
      <c r="HO412" s="1"/>
      <c r="HP412" s="1"/>
      <c r="HQ412" s="1"/>
      <c r="HR412" s="1"/>
      <c r="HS412" s="1"/>
      <c r="HT412" s="1"/>
      <c r="HU412" s="1"/>
      <c r="HV412" s="1"/>
      <c r="HW412" s="1"/>
      <c r="HX412" s="1"/>
      <c r="HY412" s="1"/>
      <c r="HZ412" s="1"/>
      <c r="IA412" s="1"/>
      <c r="IB412" s="1"/>
      <c r="IC412" s="1"/>
      <c r="ID412" s="1"/>
      <c r="IE412" s="1"/>
      <c r="IF412" s="1"/>
      <c r="IG412" s="1"/>
      <c r="IH412" s="1"/>
      <c r="II412" s="1"/>
      <c r="IJ412" s="1"/>
      <c r="IK412" s="1"/>
      <c r="IL412" s="1"/>
      <c r="IM412" s="1"/>
      <c r="IN412" s="1"/>
      <c r="IO412" s="1"/>
      <c r="IP412" s="1"/>
      <c r="IQ412" s="1"/>
    </row>
    <row r="413" s="3" customFormat="1" customHeight="1" spans="1:251">
      <c r="A413" s="25" t="s">
        <v>408</v>
      </c>
      <c r="B413" s="29" t="s">
        <v>150</v>
      </c>
      <c r="C413" s="27" t="s">
        <v>151</v>
      </c>
      <c r="D413" s="22" t="s">
        <v>33</v>
      </c>
      <c r="E413" s="22" t="s">
        <v>33</v>
      </c>
      <c r="F413" s="22" t="s">
        <v>33</v>
      </c>
      <c r="G413" s="66" t="s">
        <v>409</v>
      </c>
      <c r="H413" s="66"/>
      <c r="I413" s="66"/>
      <c r="J413" s="106">
        <v>70</v>
      </c>
      <c r="K413" s="106">
        <v>70</v>
      </c>
      <c r="L413" s="106">
        <v>70</v>
      </c>
      <c r="M413" s="106">
        <v>70</v>
      </c>
      <c r="N413" s="106">
        <v>70</v>
      </c>
      <c r="O413" s="106">
        <v>70</v>
      </c>
      <c r="P413" s="96">
        <v>80</v>
      </c>
      <c r="Q413" s="96">
        <v>80</v>
      </c>
      <c r="R413" s="96">
        <v>80</v>
      </c>
      <c r="S413" s="119"/>
      <c r="T413" s="119"/>
      <c r="U413" s="119"/>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c r="CF413" s="1"/>
      <c r="CG413" s="1"/>
      <c r="CH413" s="1"/>
      <c r="CI413" s="1"/>
      <c r="CJ413" s="1"/>
      <c r="CK413" s="1"/>
      <c r="CL413" s="1"/>
      <c r="CM413" s="1"/>
      <c r="CN413" s="1"/>
      <c r="CO413" s="1"/>
      <c r="CP413" s="1"/>
      <c r="CQ413" s="1"/>
      <c r="CR413" s="1"/>
      <c r="CS413" s="1"/>
      <c r="CT413" s="1"/>
      <c r="CU413" s="1"/>
      <c r="CV413" s="1"/>
      <c r="CW413" s="1"/>
      <c r="CX413" s="1"/>
      <c r="CY413" s="1"/>
      <c r="CZ413" s="1"/>
      <c r="DA413" s="1"/>
      <c r="DB413" s="1"/>
      <c r="DC413" s="1"/>
      <c r="DD413" s="1"/>
      <c r="DE413" s="1"/>
      <c r="DF413" s="1"/>
      <c r="DG413" s="1"/>
      <c r="DH413" s="1"/>
      <c r="DI413" s="1"/>
      <c r="DJ413" s="1"/>
      <c r="DK413" s="1"/>
      <c r="DL413" s="1"/>
      <c r="DM413" s="1"/>
      <c r="DN413" s="1"/>
      <c r="DO413" s="1"/>
      <c r="DP413" s="1"/>
      <c r="DQ413" s="1"/>
      <c r="DR413" s="1"/>
      <c r="DS413" s="1"/>
      <c r="DT413" s="1"/>
      <c r="DU413" s="1"/>
      <c r="DV413" s="1"/>
      <c r="DW413" s="1"/>
      <c r="DX413" s="1"/>
      <c r="DY413" s="1"/>
      <c r="DZ413" s="1"/>
      <c r="EA413" s="1"/>
      <c r="EB413" s="1"/>
      <c r="EC413" s="1"/>
      <c r="ED413" s="1"/>
      <c r="EE413" s="1"/>
      <c r="EF413" s="1"/>
      <c r="EG413" s="1"/>
      <c r="EH413" s="1"/>
      <c r="EI413" s="1"/>
      <c r="EJ413" s="1"/>
      <c r="EK413" s="1"/>
      <c r="EL413" s="1"/>
      <c r="EM413" s="1"/>
      <c r="EN413" s="1"/>
      <c r="EO413" s="1"/>
      <c r="EP413" s="1"/>
      <c r="EQ413" s="1"/>
      <c r="ER413" s="1"/>
      <c r="ES413" s="1"/>
      <c r="ET413" s="1"/>
      <c r="EU413" s="1"/>
      <c r="EV413" s="1"/>
      <c r="EW413" s="1"/>
      <c r="EX413" s="1"/>
      <c r="EY413" s="1"/>
      <c r="EZ413" s="1"/>
      <c r="FA413" s="1"/>
      <c r="FB413" s="1"/>
      <c r="FC413" s="1"/>
      <c r="FD413" s="1"/>
      <c r="FE413" s="1"/>
      <c r="FF413" s="1"/>
      <c r="FG413" s="1"/>
      <c r="FH413" s="1"/>
      <c r="FI413" s="1"/>
      <c r="FJ413" s="1"/>
      <c r="FK413" s="1"/>
      <c r="FL413" s="1"/>
      <c r="FM413" s="1"/>
      <c r="FN413" s="1"/>
      <c r="FO413" s="1"/>
      <c r="FP413" s="1"/>
      <c r="FQ413" s="1"/>
      <c r="FR413" s="1"/>
      <c r="FS413" s="1"/>
      <c r="FT413" s="1"/>
      <c r="FU413" s="1"/>
      <c r="FV413" s="1"/>
      <c r="FW413" s="1"/>
      <c r="FX413" s="1"/>
      <c r="FY413" s="1"/>
      <c r="FZ413" s="1"/>
      <c r="GA413" s="1"/>
      <c r="GB413" s="1"/>
      <c r="GC413" s="1"/>
      <c r="GD413" s="1"/>
      <c r="GE413" s="1"/>
      <c r="GF413" s="1"/>
      <c r="GG413" s="1"/>
      <c r="GH413" s="1"/>
      <c r="GI413" s="1"/>
      <c r="GJ413" s="1"/>
      <c r="GK413" s="1"/>
      <c r="GL413" s="1"/>
      <c r="GM413" s="1"/>
      <c r="GN413" s="1"/>
      <c r="GO413" s="1"/>
      <c r="GP413" s="1"/>
      <c r="GQ413" s="1"/>
      <c r="GR413" s="1"/>
      <c r="GS413" s="1"/>
      <c r="GT413" s="1"/>
      <c r="GU413" s="1"/>
      <c r="GV413" s="1"/>
      <c r="GW413" s="1"/>
      <c r="GX413" s="1"/>
      <c r="GY413" s="1"/>
      <c r="GZ413" s="1"/>
      <c r="HA413" s="1"/>
      <c r="HB413" s="1"/>
      <c r="HC413" s="1"/>
      <c r="HD413" s="1"/>
      <c r="HE413" s="1"/>
      <c r="HF413" s="1"/>
      <c r="HG413" s="1"/>
      <c r="HH413" s="1"/>
      <c r="HI413" s="1"/>
      <c r="HJ413" s="1"/>
      <c r="HK413" s="1"/>
      <c r="HL413" s="1"/>
      <c r="HM413" s="1"/>
      <c r="HN413" s="1"/>
      <c r="HO413" s="1"/>
      <c r="HP413" s="1"/>
      <c r="HQ413" s="1"/>
      <c r="HR413" s="1"/>
      <c r="HS413" s="1"/>
      <c r="HT413" s="1"/>
      <c r="HU413" s="1"/>
      <c r="HV413" s="1"/>
      <c r="HW413" s="1"/>
      <c r="HX413" s="1"/>
      <c r="HY413" s="1"/>
      <c r="HZ413" s="1"/>
      <c r="IA413" s="1"/>
      <c r="IB413" s="1"/>
      <c r="IC413" s="1"/>
      <c r="ID413" s="1"/>
      <c r="IE413" s="1"/>
      <c r="IF413" s="1"/>
      <c r="IG413" s="1"/>
      <c r="IH413" s="1"/>
      <c r="II413" s="1"/>
      <c r="IJ413" s="1"/>
      <c r="IK413" s="1"/>
      <c r="IL413" s="1"/>
      <c r="IM413" s="1"/>
      <c r="IN413" s="1"/>
      <c r="IO413" s="1"/>
      <c r="IP413" s="1"/>
      <c r="IQ413" s="1"/>
    </row>
    <row r="414" s="3" customFormat="1" customHeight="1" spans="1:251">
      <c r="A414" s="19" t="s">
        <v>410</v>
      </c>
      <c r="B414" s="30"/>
      <c r="C414" s="32" t="s">
        <v>153</v>
      </c>
      <c r="D414" s="22" t="s">
        <v>33</v>
      </c>
      <c r="E414" s="22" t="s">
        <v>33</v>
      </c>
      <c r="F414" s="22" t="s">
        <v>33</v>
      </c>
      <c r="G414" s="66" t="s">
        <v>154</v>
      </c>
      <c r="H414" s="66"/>
      <c r="I414" s="66"/>
      <c r="J414" s="97">
        <v>60</v>
      </c>
      <c r="K414" s="97">
        <v>60</v>
      </c>
      <c r="L414" s="97">
        <v>60</v>
      </c>
      <c r="M414" s="106">
        <v>70</v>
      </c>
      <c r="N414" s="106">
        <v>70</v>
      </c>
      <c r="O414" s="106">
        <v>70</v>
      </c>
      <c r="P414" s="96">
        <v>80</v>
      </c>
      <c r="Q414" s="96">
        <v>80</v>
      </c>
      <c r="R414" s="96">
        <v>80</v>
      </c>
      <c r="S414" s="119"/>
      <c r="T414" s="119"/>
      <c r="U414" s="119"/>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c r="CG414" s="1"/>
      <c r="CH414" s="1"/>
      <c r="CI414" s="1"/>
      <c r="CJ414" s="1"/>
      <c r="CK414" s="1"/>
      <c r="CL414" s="1"/>
      <c r="CM414" s="1"/>
      <c r="CN414" s="1"/>
      <c r="CO414" s="1"/>
      <c r="CP414" s="1"/>
      <c r="CQ414" s="1"/>
      <c r="CR414" s="1"/>
      <c r="CS414" s="1"/>
      <c r="CT414" s="1"/>
      <c r="CU414" s="1"/>
      <c r="CV414" s="1"/>
      <c r="CW414" s="1"/>
      <c r="CX414" s="1"/>
      <c r="CY414" s="1"/>
      <c r="CZ414" s="1"/>
      <c r="DA414" s="1"/>
      <c r="DB414" s="1"/>
      <c r="DC414" s="1"/>
      <c r="DD414" s="1"/>
      <c r="DE414" s="1"/>
      <c r="DF414" s="1"/>
      <c r="DG414" s="1"/>
      <c r="DH414" s="1"/>
      <c r="DI414" s="1"/>
      <c r="DJ414" s="1"/>
      <c r="DK414" s="1"/>
      <c r="DL414" s="1"/>
      <c r="DM414" s="1"/>
      <c r="DN414" s="1"/>
      <c r="DO414" s="1"/>
      <c r="DP414" s="1"/>
      <c r="DQ414" s="1"/>
      <c r="DR414" s="1"/>
      <c r="DS414" s="1"/>
      <c r="DT414" s="1"/>
      <c r="DU414" s="1"/>
      <c r="DV414" s="1"/>
      <c r="DW414" s="1"/>
      <c r="DX414" s="1"/>
      <c r="DY414" s="1"/>
      <c r="DZ414" s="1"/>
      <c r="EA414" s="1"/>
      <c r="EB414" s="1"/>
      <c r="EC414" s="1"/>
      <c r="ED414" s="1"/>
      <c r="EE414" s="1"/>
      <c r="EF414" s="1"/>
      <c r="EG414" s="1"/>
      <c r="EH414" s="1"/>
      <c r="EI414" s="1"/>
      <c r="EJ414" s="1"/>
      <c r="EK414" s="1"/>
      <c r="EL414" s="1"/>
      <c r="EM414" s="1"/>
      <c r="EN414" s="1"/>
      <c r="EO414" s="1"/>
      <c r="EP414" s="1"/>
      <c r="EQ414" s="1"/>
      <c r="ER414" s="1"/>
      <c r="ES414" s="1"/>
      <c r="ET414" s="1"/>
      <c r="EU414" s="1"/>
      <c r="EV414" s="1"/>
      <c r="EW414" s="1"/>
      <c r="EX414" s="1"/>
      <c r="EY414" s="1"/>
      <c r="EZ414" s="1"/>
      <c r="FA414" s="1"/>
      <c r="FB414" s="1"/>
      <c r="FC414" s="1"/>
      <c r="FD414" s="1"/>
      <c r="FE414" s="1"/>
      <c r="FF414" s="1"/>
      <c r="FG414" s="1"/>
      <c r="FH414" s="1"/>
      <c r="FI414" s="1"/>
      <c r="FJ414" s="1"/>
      <c r="FK414" s="1"/>
      <c r="FL414" s="1"/>
      <c r="FM414" s="1"/>
      <c r="FN414" s="1"/>
      <c r="FO414" s="1"/>
      <c r="FP414" s="1"/>
      <c r="FQ414" s="1"/>
      <c r="FR414" s="1"/>
      <c r="FS414" s="1"/>
      <c r="FT414" s="1"/>
      <c r="FU414" s="1"/>
      <c r="FV414" s="1"/>
      <c r="FW414" s="1"/>
      <c r="FX414" s="1"/>
      <c r="FY414" s="1"/>
      <c r="FZ414" s="1"/>
      <c r="GA414" s="1"/>
      <c r="GB414" s="1"/>
      <c r="GC414" s="1"/>
      <c r="GD414" s="1"/>
      <c r="GE414" s="1"/>
      <c r="GF414" s="1"/>
      <c r="GG414" s="1"/>
      <c r="GH414" s="1"/>
      <c r="GI414" s="1"/>
      <c r="GJ414" s="1"/>
      <c r="GK414" s="1"/>
      <c r="GL414" s="1"/>
      <c r="GM414" s="1"/>
      <c r="GN414" s="1"/>
      <c r="GO414" s="1"/>
      <c r="GP414" s="1"/>
      <c r="GQ414" s="1"/>
      <c r="GR414" s="1"/>
      <c r="GS414" s="1"/>
      <c r="GT414" s="1"/>
      <c r="GU414" s="1"/>
      <c r="GV414" s="1"/>
      <c r="GW414" s="1"/>
      <c r="GX414" s="1"/>
      <c r="GY414" s="1"/>
      <c r="GZ414" s="1"/>
      <c r="HA414" s="1"/>
      <c r="HB414" s="1"/>
      <c r="HC414" s="1"/>
      <c r="HD414" s="1"/>
      <c r="HE414" s="1"/>
      <c r="HF414" s="1"/>
      <c r="HG414" s="1"/>
      <c r="HH414" s="1"/>
      <c r="HI414" s="1"/>
      <c r="HJ414" s="1"/>
      <c r="HK414" s="1"/>
      <c r="HL414" s="1"/>
      <c r="HM414" s="1"/>
      <c r="HN414" s="1"/>
      <c r="HO414" s="1"/>
      <c r="HP414" s="1"/>
      <c r="HQ414" s="1"/>
      <c r="HR414" s="1"/>
      <c r="HS414" s="1"/>
      <c r="HT414" s="1"/>
      <c r="HU414" s="1"/>
      <c r="HV414" s="1"/>
      <c r="HW414" s="1"/>
      <c r="HX414" s="1"/>
      <c r="HY414" s="1"/>
      <c r="HZ414" s="1"/>
      <c r="IA414" s="1"/>
      <c r="IB414" s="1"/>
      <c r="IC414" s="1"/>
      <c r="ID414" s="1"/>
      <c r="IE414" s="1"/>
      <c r="IF414" s="1"/>
      <c r="IG414" s="1"/>
      <c r="IH414" s="1"/>
      <c r="II414" s="1"/>
      <c r="IJ414" s="1"/>
      <c r="IK414" s="1"/>
      <c r="IL414" s="1"/>
      <c r="IM414" s="1"/>
      <c r="IN414" s="1"/>
      <c r="IO414" s="1"/>
      <c r="IP414" s="1"/>
      <c r="IQ414" s="1"/>
    </row>
    <row r="415" s="3" customFormat="1" customHeight="1" spans="1:251">
      <c r="A415" s="25" t="s">
        <v>411</v>
      </c>
      <c r="B415" s="30"/>
      <c r="C415" s="32" t="s">
        <v>155</v>
      </c>
      <c r="D415" s="22" t="s">
        <v>33</v>
      </c>
      <c r="E415" s="22"/>
      <c r="F415" s="22"/>
      <c r="G415" s="66" t="s">
        <v>156</v>
      </c>
      <c r="H415" s="66"/>
      <c r="I415" s="66"/>
      <c r="J415" s="94">
        <v>60</v>
      </c>
      <c r="K415" s="106"/>
      <c r="L415" s="106"/>
      <c r="M415" s="94">
        <v>60</v>
      </c>
      <c r="N415" s="106"/>
      <c r="O415" s="106"/>
      <c r="P415" s="96">
        <v>60</v>
      </c>
      <c r="Q415" s="96"/>
      <c r="R415" s="96"/>
      <c r="S415" s="119"/>
      <c r="T415" s="119"/>
      <c r="U415" s="119"/>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c r="CN415" s="1"/>
      <c r="CO415" s="1"/>
      <c r="CP415" s="1"/>
      <c r="CQ415" s="1"/>
      <c r="CR415" s="1"/>
      <c r="CS415" s="1"/>
      <c r="CT415" s="1"/>
      <c r="CU415" s="1"/>
      <c r="CV415" s="1"/>
      <c r="CW415" s="1"/>
      <c r="CX415" s="1"/>
      <c r="CY415" s="1"/>
      <c r="CZ415" s="1"/>
      <c r="DA415" s="1"/>
      <c r="DB415" s="1"/>
      <c r="DC415" s="1"/>
      <c r="DD415" s="1"/>
      <c r="DE415" s="1"/>
      <c r="DF415" s="1"/>
      <c r="DG415" s="1"/>
      <c r="DH415" s="1"/>
      <c r="DI415" s="1"/>
      <c r="DJ415" s="1"/>
      <c r="DK415" s="1"/>
      <c r="DL415" s="1"/>
      <c r="DM415" s="1"/>
      <c r="DN415" s="1"/>
      <c r="DO415" s="1"/>
      <c r="DP415" s="1"/>
      <c r="DQ415" s="1"/>
      <c r="DR415" s="1"/>
      <c r="DS415" s="1"/>
      <c r="DT415" s="1"/>
      <c r="DU415" s="1"/>
      <c r="DV415" s="1"/>
      <c r="DW415" s="1"/>
      <c r="DX415" s="1"/>
      <c r="DY415" s="1"/>
      <c r="DZ415" s="1"/>
      <c r="EA415" s="1"/>
      <c r="EB415" s="1"/>
      <c r="EC415" s="1"/>
      <c r="ED415" s="1"/>
      <c r="EE415" s="1"/>
      <c r="EF415" s="1"/>
      <c r="EG415" s="1"/>
      <c r="EH415" s="1"/>
      <c r="EI415" s="1"/>
      <c r="EJ415" s="1"/>
      <c r="EK415" s="1"/>
      <c r="EL415" s="1"/>
      <c r="EM415" s="1"/>
      <c r="EN415" s="1"/>
      <c r="EO415" s="1"/>
      <c r="EP415" s="1"/>
      <c r="EQ415" s="1"/>
      <c r="ER415" s="1"/>
      <c r="ES415" s="1"/>
      <c r="ET415" s="1"/>
      <c r="EU415" s="1"/>
      <c r="EV415" s="1"/>
      <c r="EW415" s="1"/>
      <c r="EX415" s="1"/>
      <c r="EY415" s="1"/>
      <c r="EZ415" s="1"/>
      <c r="FA415" s="1"/>
      <c r="FB415" s="1"/>
      <c r="FC415" s="1"/>
      <c r="FD415" s="1"/>
      <c r="FE415" s="1"/>
      <c r="FF415" s="1"/>
      <c r="FG415" s="1"/>
      <c r="FH415" s="1"/>
      <c r="FI415" s="1"/>
      <c r="FJ415" s="1"/>
      <c r="FK415" s="1"/>
      <c r="FL415" s="1"/>
      <c r="FM415" s="1"/>
      <c r="FN415" s="1"/>
      <c r="FO415" s="1"/>
      <c r="FP415" s="1"/>
      <c r="FQ415" s="1"/>
      <c r="FR415" s="1"/>
      <c r="FS415" s="1"/>
      <c r="FT415" s="1"/>
      <c r="FU415" s="1"/>
      <c r="FV415" s="1"/>
      <c r="FW415" s="1"/>
      <c r="FX415" s="1"/>
      <c r="FY415" s="1"/>
      <c r="FZ415" s="1"/>
      <c r="GA415" s="1"/>
      <c r="GB415" s="1"/>
      <c r="GC415" s="1"/>
      <c r="GD415" s="1"/>
      <c r="GE415" s="1"/>
      <c r="GF415" s="1"/>
      <c r="GG415" s="1"/>
      <c r="GH415" s="1"/>
      <c r="GI415" s="1"/>
      <c r="GJ415" s="1"/>
      <c r="GK415" s="1"/>
      <c r="GL415" s="1"/>
      <c r="GM415" s="1"/>
      <c r="GN415" s="1"/>
      <c r="GO415" s="1"/>
      <c r="GP415" s="1"/>
      <c r="GQ415" s="1"/>
      <c r="GR415" s="1"/>
      <c r="GS415" s="1"/>
      <c r="GT415" s="1"/>
      <c r="GU415" s="1"/>
      <c r="GV415" s="1"/>
      <c r="GW415" s="1"/>
      <c r="GX415" s="1"/>
      <c r="GY415" s="1"/>
      <c r="GZ415" s="1"/>
      <c r="HA415" s="1"/>
      <c r="HB415" s="1"/>
      <c r="HC415" s="1"/>
      <c r="HD415" s="1"/>
      <c r="HE415" s="1"/>
      <c r="HF415" s="1"/>
      <c r="HG415" s="1"/>
      <c r="HH415" s="1"/>
      <c r="HI415" s="1"/>
      <c r="HJ415" s="1"/>
      <c r="HK415" s="1"/>
      <c r="HL415" s="1"/>
      <c r="HM415" s="1"/>
      <c r="HN415" s="1"/>
      <c r="HO415" s="1"/>
      <c r="HP415" s="1"/>
      <c r="HQ415" s="1"/>
      <c r="HR415" s="1"/>
      <c r="HS415" s="1"/>
      <c r="HT415" s="1"/>
      <c r="HU415" s="1"/>
      <c r="HV415" s="1"/>
      <c r="HW415" s="1"/>
      <c r="HX415" s="1"/>
      <c r="HY415" s="1"/>
      <c r="HZ415" s="1"/>
      <c r="IA415" s="1"/>
      <c r="IB415" s="1"/>
      <c r="IC415" s="1"/>
      <c r="ID415" s="1"/>
      <c r="IE415" s="1"/>
      <c r="IF415" s="1"/>
      <c r="IG415" s="1"/>
      <c r="IH415" s="1"/>
      <c r="II415" s="1"/>
      <c r="IJ415" s="1"/>
      <c r="IK415" s="1"/>
      <c r="IL415" s="1"/>
      <c r="IM415" s="1"/>
      <c r="IN415" s="1"/>
      <c r="IO415" s="1"/>
      <c r="IP415" s="1"/>
      <c r="IQ415" s="1"/>
    </row>
    <row r="416" s="3" customFormat="1" customHeight="1" spans="1:251">
      <c r="A416" s="25" t="s">
        <v>412</v>
      </c>
      <c r="B416" s="30"/>
      <c r="C416" s="32" t="s">
        <v>157</v>
      </c>
      <c r="D416" s="27"/>
      <c r="E416" s="22" t="s">
        <v>33</v>
      </c>
      <c r="F416" s="22" t="s">
        <v>33</v>
      </c>
      <c r="G416" s="66" t="s">
        <v>413</v>
      </c>
      <c r="H416" s="66"/>
      <c r="I416" s="66"/>
      <c r="J416" s="106"/>
      <c r="K416" s="97">
        <v>80</v>
      </c>
      <c r="L416" s="97">
        <v>80</v>
      </c>
      <c r="M416" s="106"/>
      <c r="N416" s="97">
        <v>80</v>
      </c>
      <c r="O416" s="97">
        <v>80</v>
      </c>
      <c r="P416" s="96"/>
      <c r="Q416" s="96">
        <v>100</v>
      </c>
      <c r="R416" s="96">
        <v>100</v>
      </c>
      <c r="S416" s="119"/>
      <c r="T416" s="119"/>
      <c r="U416" s="119"/>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c r="CN416" s="1"/>
      <c r="CO416" s="1"/>
      <c r="CP416" s="1"/>
      <c r="CQ416" s="1"/>
      <c r="CR416" s="1"/>
      <c r="CS416" s="1"/>
      <c r="CT416" s="1"/>
      <c r="CU416" s="1"/>
      <c r="CV416" s="1"/>
      <c r="CW416" s="1"/>
      <c r="CX416" s="1"/>
      <c r="CY416" s="1"/>
      <c r="CZ416" s="1"/>
      <c r="DA416" s="1"/>
      <c r="DB416" s="1"/>
      <c r="DC416" s="1"/>
      <c r="DD416" s="1"/>
      <c r="DE416" s="1"/>
      <c r="DF416" s="1"/>
      <c r="DG416" s="1"/>
      <c r="DH416" s="1"/>
      <c r="DI416" s="1"/>
      <c r="DJ416" s="1"/>
      <c r="DK416" s="1"/>
      <c r="DL416" s="1"/>
      <c r="DM416" s="1"/>
      <c r="DN416" s="1"/>
      <c r="DO416" s="1"/>
      <c r="DP416" s="1"/>
      <c r="DQ416" s="1"/>
      <c r="DR416" s="1"/>
      <c r="DS416" s="1"/>
      <c r="DT416" s="1"/>
      <c r="DU416" s="1"/>
      <c r="DV416" s="1"/>
      <c r="DW416" s="1"/>
      <c r="DX416" s="1"/>
      <c r="DY416" s="1"/>
      <c r="DZ416" s="1"/>
      <c r="EA416" s="1"/>
      <c r="EB416" s="1"/>
      <c r="EC416" s="1"/>
      <c r="ED416" s="1"/>
      <c r="EE416" s="1"/>
      <c r="EF416" s="1"/>
      <c r="EG416" s="1"/>
      <c r="EH416" s="1"/>
      <c r="EI416" s="1"/>
      <c r="EJ416" s="1"/>
      <c r="EK416" s="1"/>
      <c r="EL416" s="1"/>
      <c r="EM416" s="1"/>
      <c r="EN416" s="1"/>
      <c r="EO416" s="1"/>
      <c r="EP416" s="1"/>
      <c r="EQ416" s="1"/>
      <c r="ER416" s="1"/>
      <c r="ES416" s="1"/>
      <c r="ET416" s="1"/>
      <c r="EU416" s="1"/>
      <c r="EV416" s="1"/>
      <c r="EW416" s="1"/>
      <c r="EX416" s="1"/>
      <c r="EY416" s="1"/>
      <c r="EZ416" s="1"/>
      <c r="FA416" s="1"/>
      <c r="FB416" s="1"/>
      <c r="FC416" s="1"/>
      <c r="FD416" s="1"/>
      <c r="FE416" s="1"/>
      <c r="FF416" s="1"/>
      <c r="FG416" s="1"/>
      <c r="FH416" s="1"/>
      <c r="FI416" s="1"/>
      <c r="FJ416" s="1"/>
      <c r="FK416" s="1"/>
      <c r="FL416" s="1"/>
      <c r="FM416" s="1"/>
      <c r="FN416" s="1"/>
      <c r="FO416" s="1"/>
      <c r="FP416" s="1"/>
      <c r="FQ416" s="1"/>
      <c r="FR416" s="1"/>
      <c r="FS416" s="1"/>
      <c r="FT416" s="1"/>
      <c r="FU416" s="1"/>
      <c r="FV416" s="1"/>
      <c r="FW416" s="1"/>
      <c r="FX416" s="1"/>
      <c r="FY416" s="1"/>
      <c r="FZ416" s="1"/>
      <c r="GA416" s="1"/>
      <c r="GB416" s="1"/>
      <c r="GC416" s="1"/>
      <c r="GD416" s="1"/>
      <c r="GE416" s="1"/>
      <c r="GF416" s="1"/>
      <c r="GG416" s="1"/>
      <c r="GH416" s="1"/>
      <c r="GI416" s="1"/>
      <c r="GJ416" s="1"/>
      <c r="GK416" s="1"/>
      <c r="GL416" s="1"/>
      <c r="GM416" s="1"/>
      <c r="GN416" s="1"/>
      <c r="GO416" s="1"/>
      <c r="GP416" s="1"/>
      <c r="GQ416" s="1"/>
      <c r="GR416" s="1"/>
      <c r="GS416" s="1"/>
      <c r="GT416" s="1"/>
      <c r="GU416" s="1"/>
      <c r="GV416" s="1"/>
      <c r="GW416" s="1"/>
      <c r="GX416" s="1"/>
      <c r="GY416" s="1"/>
      <c r="GZ416" s="1"/>
      <c r="HA416" s="1"/>
      <c r="HB416" s="1"/>
      <c r="HC416" s="1"/>
      <c r="HD416" s="1"/>
      <c r="HE416" s="1"/>
      <c r="HF416" s="1"/>
      <c r="HG416" s="1"/>
      <c r="HH416" s="1"/>
      <c r="HI416" s="1"/>
      <c r="HJ416" s="1"/>
      <c r="HK416" s="1"/>
      <c r="HL416" s="1"/>
      <c r="HM416" s="1"/>
      <c r="HN416" s="1"/>
      <c r="HO416" s="1"/>
      <c r="HP416" s="1"/>
      <c r="HQ416" s="1"/>
      <c r="HR416" s="1"/>
      <c r="HS416" s="1"/>
      <c r="HT416" s="1"/>
      <c r="HU416" s="1"/>
      <c r="HV416" s="1"/>
      <c r="HW416" s="1"/>
      <c r="HX416" s="1"/>
      <c r="HY416" s="1"/>
      <c r="HZ416" s="1"/>
      <c r="IA416" s="1"/>
      <c r="IB416" s="1"/>
      <c r="IC416" s="1"/>
      <c r="ID416" s="1"/>
      <c r="IE416" s="1"/>
      <c r="IF416" s="1"/>
      <c r="IG416" s="1"/>
      <c r="IH416" s="1"/>
      <c r="II416" s="1"/>
      <c r="IJ416" s="1"/>
      <c r="IK416" s="1"/>
      <c r="IL416" s="1"/>
      <c r="IM416" s="1"/>
      <c r="IN416" s="1"/>
      <c r="IO416" s="1"/>
      <c r="IP416" s="1"/>
      <c r="IQ416" s="1"/>
    </row>
    <row r="417" s="3" customFormat="1" customHeight="1" spans="1:251">
      <c r="A417" s="25" t="s">
        <v>414</v>
      </c>
      <c r="B417" s="30"/>
      <c r="C417" s="32" t="s">
        <v>159</v>
      </c>
      <c r="D417" s="27"/>
      <c r="E417" s="22" t="s">
        <v>33</v>
      </c>
      <c r="F417" s="22"/>
      <c r="G417" s="66" t="s">
        <v>415</v>
      </c>
      <c r="H417" s="66"/>
      <c r="I417" s="66"/>
      <c r="J417" s="106"/>
      <c r="K417" s="97">
        <v>60</v>
      </c>
      <c r="L417" s="98"/>
      <c r="M417" s="106"/>
      <c r="N417" s="97">
        <v>80</v>
      </c>
      <c r="O417" s="97"/>
      <c r="P417" s="96"/>
      <c r="Q417" s="96">
        <v>80</v>
      </c>
      <c r="R417" s="96"/>
      <c r="S417" s="119"/>
      <c r="T417" s="119"/>
      <c r="U417" s="119"/>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c r="CO417" s="1"/>
      <c r="CP417" s="1"/>
      <c r="CQ417" s="1"/>
      <c r="CR417" s="1"/>
      <c r="CS417" s="1"/>
      <c r="CT417" s="1"/>
      <c r="CU417" s="1"/>
      <c r="CV417" s="1"/>
      <c r="CW417" s="1"/>
      <c r="CX417" s="1"/>
      <c r="CY417" s="1"/>
      <c r="CZ417" s="1"/>
      <c r="DA417" s="1"/>
      <c r="DB417" s="1"/>
      <c r="DC417" s="1"/>
      <c r="DD417" s="1"/>
      <c r="DE417" s="1"/>
      <c r="DF417" s="1"/>
      <c r="DG417" s="1"/>
      <c r="DH417" s="1"/>
      <c r="DI417" s="1"/>
      <c r="DJ417" s="1"/>
      <c r="DK417" s="1"/>
      <c r="DL417" s="1"/>
      <c r="DM417" s="1"/>
      <c r="DN417" s="1"/>
      <c r="DO417" s="1"/>
      <c r="DP417" s="1"/>
      <c r="DQ417" s="1"/>
      <c r="DR417" s="1"/>
      <c r="DS417" s="1"/>
      <c r="DT417" s="1"/>
      <c r="DU417" s="1"/>
      <c r="DV417" s="1"/>
      <c r="DW417" s="1"/>
      <c r="DX417" s="1"/>
      <c r="DY417" s="1"/>
      <c r="DZ417" s="1"/>
      <c r="EA417" s="1"/>
      <c r="EB417" s="1"/>
      <c r="EC417" s="1"/>
      <c r="ED417" s="1"/>
      <c r="EE417" s="1"/>
      <c r="EF417" s="1"/>
      <c r="EG417" s="1"/>
      <c r="EH417" s="1"/>
      <c r="EI417" s="1"/>
      <c r="EJ417" s="1"/>
      <c r="EK417" s="1"/>
      <c r="EL417" s="1"/>
      <c r="EM417" s="1"/>
      <c r="EN417" s="1"/>
      <c r="EO417" s="1"/>
      <c r="EP417" s="1"/>
      <c r="EQ417" s="1"/>
      <c r="ER417" s="1"/>
      <c r="ES417" s="1"/>
      <c r="ET417" s="1"/>
      <c r="EU417" s="1"/>
      <c r="EV417" s="1"/>
      <c r="EW417" s="1"/>
      <c r="EX417" s="1"/>
      <c r="EY417" s="1"/>
      <c r="EZ417" s="1"/>
      <c r="FA417" s="1"/>
      <c r="FB417" s="1"/>
      <c r="FC417" s="1"/>
      <c r="FD417" s="1"/>
      <c r="FE417" s="1"/>
      <c r="FF417" s="1"/>
      <c r="FG417" s="1"/>
      <c r="FH417" s="1"/>
      <c r="FI417" s="1"/>
      <c r="FJ417" s="1"/>
      <c r="FK417" s="1"/>
      <c r="FL417" s="1"/>
      <c r="FM417" s="1"/>
      <c r="FN417" s="1"/>
      <c r="FO417" s="1"/>
      <c r="FP417" s="1"/>
      <c r="FQ417" s="1"/>
      <c r="FR417" s="1"/>
      <c r="FS417" s="1"/>
      <c r="FT417" s="1"/>
      <c r="FU417" s="1"/>
      <c r="FV417" s="1"/>
      <c r="FW417" s="1"/>
      <c r="FX417" s="1"/>
      <c r="FY417" s="1"/>
      <c r="FZ417" s="1"/>
      <c r="GA417" s="1"/>
      <c r="GB417" s="1"/>
      <c r="GC417" s="1"/>
      <c r="GD417" s="1"/>
      <c r="GE417" s="1"/>
      <c r="GF417" s="1"/>
      <c r="GG417" s="1"/>
      <c r="GH417" s="1"/>
      <c r="GI417" s="1"/>
      <c r="GJ417" s="1"/>
      <c r="GK417" s="1"/>
      <c r="GL417" s="1"/>
      <c r="GM417" s="1"/>
      <c r="GN417" s="1"/>
      <c r="GO417" s="1"/>
      <c r="GP417" s="1"/>
      <c r="GQ417" s="1"/>
      <c r="GR417" s="1"/>
      <c r="GS417" s="1"/>
      <c r="GT417" s="1"/>
      <c r="GU417" s="1"/>
      <c r="GV417" s="1"/>
      <c r="GW417" s="1"/>
      <c r="GX417" s="1"/>
      <c r="GY417" s="1"/>
      <c r="GZ417" s="1"/>
      <c r="HA417" s="1"/>
      <c r="HB417" s="1"/>
      <c r="HC417" s="1"/>
      <c r="HD417" s="1"/>
      <c r="HE417" s="1"/>
      <c r="HF417" s="1"/>
      <c r="HG417" s="1"/>
      <c r="HH417" s="1"/>
      <c r="HI417" s="1"/>
      <c r="HJ417" s="1"/>
      <c r="HK417" s="1"/>
      <c r="HL417" s="1"/>
      <c r="HM417" s="1"/>
      <c r="HN417" s="1"/>
      <c r="HO417" s="1"/>
      <c r="HP417" s="1"/>
      <c r="HQ417" s="1"/>
      <c r="HR417" s="1"/>
      <c r="HS417" s="1"/>
      <c r="HT417" s="1"/>
      <c r="HU417" s="1"/>
      <c r="HV417" s="1"/>
      <c r="HW417" s="1"/>
      <c r="HX417" s="1"/>
      <c r="HY417" s="1"/>
      <c r="HZ417" s="1"/>
      <c r="IA417" s="1"/>
      <c r="IB417" s="1"/>
      <c r="IC417" s="1"/>
      <c r="ID417" s="1"/>
      <c r="IE417" s="1"/>
      <c r="IF417" s="1"/>
      <c r="IG417" s="1"/>
      <c r="IH417" s="1"/>
      <c r="II417" s="1"/>
      <c r="IJ417" s="1"/>
      <c r="IK417" s="1"/>
      <c r="IL417" s="1"/>
      <c r="IM417" s="1"/>
      <c r="IN417" s="1"/>
      <c r="IO417" s="1"/>
      <c r="IP417" s="1"/>
      <c r="IQ417" s="1"/>
    </row>
    <row r="418" s="3" customFormat="1" customHeight="1" spans="1:251">
      <c r="A418" s="25" t="s">
        <v>416</v>
      </c>
      <c r="B418" s="30"/>
      <c r="C418" s="34" t="s">
        <v>161</v>
      </c>
      <c r="D418" s="27"/>
      <c r="E418" s="27"/>
      <c r="F418" s="22" t="s">
        <v>33</v>
      </c>
      <c r="G418" s="66" t="s">
        <v>415</v>
      </c>
      <c r="H418" s="66"/>
      <c r="I418" s="66"/>
      <c r="J418" s="106"/>
      <c r="K418" s="106"/>
      <c r="L418" s="98">
        <v>60</v>
      </c>
      <c r="M418" s="106"/>
      <c r="N418" s="106"/>
      <c r="O418" s="97">
        <v>80</v>
      </c>
      <c r="P418" s="96"/>
      <c r="Q418" s="96"/>
      <c r="R418" s="96">
        <v>80</v>
      </c>
      <c r="S418" s="119"/>
      <c r="T418" s="119"/>
      <c r="U418" s="119"/>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c r="CF418" s="1"/>
      <c r="CG418" s="1"/>
      <c r="CH418" s="1"/>
      <c r="CI418" s="1"/>
      <c r="CJ418" s="1"/>
      <c r="CK418" s="1"/>
      <c r="CL418" s="1"/>
      <c r="CM418" s="1"/>
      <c r="CN418" s="1"/>
      <c r="CO418" s="1"/>
      <c r="CP418" s="1"/>
      <c r="CQ418" s="1"/>
      <c r="CR418" s="1"/>
      <c r="CS418" s="1"/>
      <c r="CT418" s="1"/>
      <c r="CU418" s="1"/>
      <c r="CV418" s="1"/>
      <c r="CW418" s="1"/>
      <c r="CX418" s="1"/>
      <c r="CY418" s="1"/>
      <c r="CZ418" s="1"/>
      <c r="DA418" s="1"/>
      <c r="DB418" s="1"/>
      <c r="DC418" s="1"/>
      <c r="DD418" s="1"/>
      <c r="DE418" s="1"/>
      <c r="DF418" s="1"/>
      <c r="DG418" s="1"/>
      <c r="DH418" s="1"/>
      <c r="DI418" s="1"/>
      <c r="DJ418" s="1"/>
      <c r="DK418" s="1"/>
      <c r="DL418" s="1"/>
      <c r="DM418" s="1"/>
      <c r="DN418" s="1"/>
      <c r="DO418" s="1"/>
      <c r="DP418" s="1"/>
      <c r="DQ418" s="1"/>
      <c r="DR418" s="1"/>
      <c r="DS418" s="1"/>
      <c r="DT418" s="1"/>
      <c r="DU418" s="1"/>
      <c r="DV418" s="1"/>
      <c r="DW418" s="1"/>
      <c r="DX418" s="1"/>
      <c r="DY418" s="1"/>
      <c r="DZ418" s="1"/>
      <c r="EA418" s="1"/>
      <c r="EB418" s="1"/>
      <c r="EC418" s="1"/>
      <c r="ED418" s="1"/>
      <c r="EE418" s="1"/>
      <c r="EF418" s="1"/>
      <c r="EG418" s="1"/>
      <c r="EH418" s="1"/>
      <c r="EI418" s="1"/>
      <c r="EJ418" s="1"/>
      <c r="EK418" s="1"/>
      <c r="EL418" s="1"/>
      <c r="EM418" s="1"/>
      <c r="EN418" s="1"/>
      <c r="EO418" s="1"/>
      <c r="EP418" s="1"/>
      <c r="EQ418" s="1"/>
      <c r="ER418" s="1"/>
      <c r="ES418" s="1"/>
      <c r="ET418" s="1"/>
      <c r="EU418" s="1"/>
      <c r="EV418" s="1"/>
      <c r="EW418" s="1"/>
      <c r="EX418" s="1"/>
      <c r="EY418" s="1"/>
      <c r="EZ418" s="1"/>
      <c r="FA418" s="1"/>
      <c r="FB418" s="1"/>
      <c r="FC418" s="1"/>
      <c r="FD418" s="1"/>
      <c r="FE418" s="1"/>
      <c r="FF418" s="1"/>
      <c r="FG418" s="1"/>
      <c r="FH418" s="1"/>
      <c r="FI418" s="1"/>
      <c r="FJ418" s="1"/>
      <c r="FK418" s="1"/>
      <c r="FL418" s="1"/>
      <c r="FM418" s="1"/>
      <c r="FN418" s="1"/>
      <c r="FO418" s="1"/>
      <c r="FP418" s="1"/>
      <c r="FQ418" s="1"/>
      <c r="FR418" s="1"/>
      <c r="FS418" s="1"/>
      <c r="FT418" s="1"/>
      <c r="FU418" s="1"/>
      <c r="FV418" s="1"/>
      <c r="FW418" s="1"/>
      <c r="FX418" s="1"/>
      <c r="FY418" s="1"/>
      <c r="FZ418" s="1"/>
      <c r="GA418" s="1"/>
      <c r="GB418" s="1"/>
      <c r="GC418" s="1"/>
      <c r="GD418" s="1"/>
      <c r="GE418" s="1"/>
      <c r="GF418" s="1"/>
      <c r="GG418" s="1"/>
      <c r="GH418" s="1"/>
      <c r="GI418" s="1"/>
      <c r="GJ418" s="1"/>
      <c r="GK418" s="1"/>
      <c r="GL418" s="1"/>
      <c r="GM418" s="1"/>
      <c r="GN418" s="1"/>
      <c r="GO418" s="1"/>
      <c r="GP418" s="1"/>
      <c r="GQ418" s="1"/>
      <c r="GR418" s="1"/>
      <c r="GS418" s="1"/>
      <c r="GT418" s="1"/>
      <c r="GU418" s="1"/>
      <c r="GV418" s="1"/>
      <c r="GW418" s="1"/>
      <c r="GX418" s="1"/>
      <c r="GY418" s="1"/>
      <c r="GZ418" s="1"/>
      <c r="HA418" s="1"/>
      <c r="HB418" s="1"/>
      <c r="HC418" s="1"/>
      <c r="HD418" s="1"/>
      <c r="HE418" s="1"/>
      <c r="HF418" s="1"/>
      <c r="HG418" s="1"/>
      <c r="HH418" s="1"/>
      <c r="HI418" s="1"/>
      <c r="HJ418" s="1"/>
      <c r="HK418" s="1"/>
      <c r="HL418" s="1"/>
      <c r="HM418" s="1"/>
      <c r="HN418" s="1"/>
      <c r="HO418" s="1"/>
      <c r="HP418" s="1"/>
      <c r="HQ418" s="1"/>
      <c r="HR418" s="1"/>
      <c r="HS418" s="1"/>
      <c r="HT418" s="1"/>
      <c r="HU418" s="1"/>
      <c r="HV418" s="1"/>
      <c r="HW418" s="1"/>
      <c r="HX418" s="1"/>
      <c r="HY418" s="1"/>
      <c r="HZ418" s="1"/>
      <c r="IA418" s="1"/>
      <c r="IB418" s="1"/>
      <c r="IC418" s="1"/>
      <c r="ID418" s="1"/>
      <c r="IE418" s="1"/>
      <c r="IF418" s="1"/>
      <c r="IG418" s="1"/>
      <c r="IH418" s="1"/>
      <c r="II418" s="1"/>
      <c r="IJ418" s="1"/>
      <c r="IK418" s="1"/>
      <c r="IL418" s="1"/>
      <c r="IM418" s="1"/>
      <c r="IN418" s="1"/>
      <c r="IO418" s="1"/>
      <c r="IP418" s="1"/>
      <c r="IQ418" s="1"/>
    </row>
    <row r="419" s="3" customFormat="1" customHeight="1" spans="1:21">
      <c r="A419" s="125" t="s">
        <v>516</v>
      </c>
      <c r="B419" s="26"/>
      <c r="C419" s="182" t="s">
        <v>269</v>
      </c>
      <c r="D419" s="83" t="s">
        <v>33</v>
      </c>
      <c r="E419" s="83" t="s">
        <v>33</v>
      </c>
      <c r="F419" s="83" t="s">
        <v>33</v>
      </c>
      <c r="G419" s="177" t="s">
        <v>270</v>
      </c>
      <c r="H419" s="177"/>
      <c r="I419" s="177"/>
      <c r="J419" s="151">
        <v>120</v>
      </c>
      <c r="K419" s="151">
        <v>120</v>
      </c>
      <c r="L419" s="151">
        <v>120</v>
      </c>
      <c r="M419" s="151">
        <v>120</v>
      </c>
      <c r="N419" s="151">
        <v>120</v>
      </c>
      <c r="O419" s="151">
        <v>120</v>
      </c>
      <c r="P419" s="185">
        <v>200</v>
      </c>
      <c r="Q419" s="185">
        <v>200</v>
      </c>
      <c r="R419" s="185">
        <v>200</v>
      </c>
      <c r="S419" s="119"/>
      <c r="T419" s="119"/>
      <c r="U419" s="119"/>
    </row>
    <row r="420" s="3" customFormat="1" customHeight="1" spans="1:251">
      <c r="A420" s="19" t="s">
        <v>507</v>
      </c>
      <c r="B420" s="31"/>
      <c r="C420" s="34" t="s">
        <v>252</v>
      </c>
      <c r="D420" s="22" t="s">
        <v>33</v>
      </c>
      <c r="E420" s="22" t="s">
        <v>33</v>
      </c>
      <c r="F420" s="22" t="s">
        <v>33</v>
      </c>
      <c r="G420" s="66" t="s">
        <v>508</v>
      </c>
      <c r="H420" s="66"/>
      <c r="I420" s="66"/>
      <c r="J420" s="97">
        <v>180</v>
      </c>
      <c r="K420" s="97">
        <v>180</v>
      </c>
      <c r="L420" s="97">
        <v>180</v>
      </c>
      <c r="M420" s="97">
        <v>180</v>
      </c>
      <c r="N420" s="97">
        <v>180</v>
      </c>
      <c r="O420" s="97">
        <v>180</v>
      </c>
      <c r="P420" s="96">
        <v>200</v>
      </c>
      <c r="Q420" s="96">
        <v>200</v>
      </c>
      <c r="R420" s="96">
        <v>200</v>
      </c>
      <c r="S420" s="119"/>
      <c r="T420" s="119"/>
      <c r="U420" s="119"/>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c r="CE420" s="1"/>
      <c r="CF420" s="1"/>
      <c r="CG420" s="1"/>
      <c r="CH420" s="1"/>
      <c r="CI420" s="1"/>
      <c r="CJ420" s="1"/>
      <c r="CK420" s="1"/>
      <c r="CL420" s="1"/>
      <c r="CM420" s="1"/>
      <c r="CN420" s="1"/>
      <c r="CO420" s="1"/>
      <c r="CP420" s="1"/>
      <c r="CQ420" s="1"/>
      <c r="CR420" s="1"/>
      <c r="CS420" s="1"/>
      <c r="CT420" s="1"/>
      <c r="CU420" s="1"/>
      <c r="CV420" s="1"/>
      <c r="CW420" s="1"/>
      <c r="CX420" s="1"/>
      <c r="CY420" s="1"/>
      <c r="CZ420" s="1"/>
      <c r="DA420" s="1"/>
      <c r="DB420" s="1"/>
      <c r="DC420" s="1"/>
      <c r="DD420" s="1"/>
      <c r="DE420" s="1"/>
      <c r="DF420" s="1"/>
      <c r="DG420" s="1"/>
      <c r="DH420" s="1"/>
      <c r="DI420" s="1"/>
      <c r="DJ420" s="1"/>
      <c r="DK420" s="1"/>
      <c r="DL420" s="1"/>
      <c r="DM420" s="1"/>
      <c r="DN420" s="1"/>
      <c r="DO420" s="1"/>
      <c r="DP420" s="1"/>
      <c r="DQ420" s="1"/>
      <c r="DR420" s="1"/>
      <c r="DS420" s="1"/>
      <c r="DT420" s="1"/>
      <c r="DU420" s="1"/>
      <c r="DV420" s="1"/>
      <c r="DW420" s="1"/>
      <c r="DX420" s="1"/>
      <c r="DY420" s="1"/>
      <c r="DZ420" s="1"/>
      <c r="EA420" s="1"/>
      <c r="EB420" s="1"/>
      <c r="EC420" s="1"/>
      <c r="ED420" s="1"/>
      <c r="EE420" s="1"/>
      <c r="EF420" s="1"/>
      <c r="EG420" s="1"/>
      <c r="EH420" s="1"/>
      <c r="EI420" s="1"/>
      <c r="EJ420" s="1"/>
      <c r="EK420" s="1"/>
      <c r="EL420" s="1"/>
      <c r="EM420" s="1"/>
      <c r="EN420" s="1"/>
      <c r="EO420" s="1"/>
      <c r="EP420" s="1"/>
      <c r="EQ420" s="1"/>
      <c r="ER420" s="1"/>
      <c r="ES420" s="1"/>
      <c r="ET420" s="1"/>
      <c r="EU420" s="1"/>
      <c r="EV420" s="1"/>
      <c r="EW420" s="1"/>
      <c r="EX420" s="1"/>
      <c r="EY420" s="1"/>
      <c r="EZ420" s="1"/>
      <c r="FA420" s="1"/>
      <c r="FB420" s="1"/>
      <c r="FC420" s="1"/>
      <c r="FD420" s="1"/>
      <c r="FE420" s="1"/>
      <c r="FF420" s="1"/>
      <c r="FG420" s="1"/>
      <c r="FH420" s="1"/>
      <c r="FI420" s="1"/>
      <c r="FJ420" s="1"/>
      <c r="FK420" s="1"/>
      <c r="FL420" s="1"/>
      <c r="FM420" s="1"/>
      <c r="FN420" s="1"/>
      <c r="FO420" s="1"/>
      <c r="FP420" s="1"/>
      <c r="FQ420" s="1"/>
      <c r="FR420" s="1"/>
      <c r="FS420" s="1"/>
      <c r="FT420" s="1"/>
      <c r="FU420" s="1"/>
      <c r="FV420" s="1"/>
      <c r="FW420" s="1"/>
      <c r="FX420" s="1"/>
      <c r="FY420" s="1"/>
      <c r="FZ420" s="1"/>
      <c r="GA420" s="1"/>
      <c r="GB420" s="1"/>
      <c r="GC420" s="1"/>
      <c r="GD420" s="1"/>
      <c r="GE420" s="1"/>
      <c r="GF420" s="1"/>
      <c r="GG420" s="1"/>
      <c r="GH420" s="1"/>
      <c r="GI420" s="1"/>
      <c r="GJ420" s="1"/>
      <c r="GK420" s="1"/>
      <c r="GL420" s="1"/>
      <c r="GM420" s="1"/>
      <c r="GN420" s="1"/>
      <c r="GO420" s="1"/>
      <c r="GP420" s="1"/>
      <c r="GQ420" s="1"/>
      <c r="GR420" s="1"/>
      <c r="GS420" s="1"/>
      <c r="GT420" s="1"/>
      <c r="GU420" s="1"/>
      <c r="GV420" s="1"/>
      <c r="GW420" s="1"/>
      <c r="GX420" s="1"/>
      <c r="GY420" s="1"/>
      <c r="GZ420" s="1"/>
      <c r="HA420" s="1"/>
      <c r="HB420" s="1"/>
      <c r="HC420" s="1"/>
      <c r="HD420" s="1"/>
      <c r="HE420" s="1"/>
      <c r="HF420" s="1"/>
      <c r="HG420" s="1"/>
      <c r="HH420" s="1"/>
      <c r="HI420" s="1"/>
      <c r="HJ420" s="1"/>
      <c r="HK420" s="1"/>
      <c r="HL420" s="1"/>
      <c r="HM420" s="1"/>
      <c r="HN420" s="1"/>
      <c r="HO420" s="1"/>
      <c r="HP420" s="1"/>
      <c r="HQ420" s="1"/>
      <c r="HR420" s="1"/>
      <c r="HS420" s="1"/>
      <c r="HT420" s="1"/>
      <c r="HU420" s="1"/>
      <c r="HV420" s="1"/>
      <c r="HW420" s="1"/>
      <c r="HX420" s="1"/>
      <c r="HY420" s="1"/>
      <c r="HZ420" s="1"/>
      <c r="IA420" s="1"/>
      <c r="IB420" s="1"/>
      <c r="IC420" s="1"/>
      <c r="ID420" s="1"/>
      <c r="IE420" s="1"/>
      <c r="IF420" s="1"/>
      <c r="IG420" s="1"/>
      <c r="IH420" s="1"/>
      <c r="II420" s="1"/>
      <c r="IJ420" s="1"/>
      <c r="IK420" s="1"/>
      <c r="IL420" s="1"/>
      <c r="IM420" s="1"/>
      <c r="IN420" s="1"/>
      <c r="IO420" s="1"/>
      <c r="IP420" s="1"/>
      <c r="IQ420" s="1"/>
    </row>
    <row r="421" s="3" customFormat="1" customHeight="1" spans="1:21">
      <c r="A421" s="125" t="s">
        <v>519</v>
      </c>
      <c r="B421" s="124" t="s">
        <v>150</v>
      </c>
      <c r="C421" s="182" t="s">
        <v>520</v>
      </c>
      <c r="D421" s="83" t="s">
        <v>33</v>
      </c>
      <c r="E421" s="83" t="s">
        <v>33</v>
      </c>
      <c r="F421" s="83" t="s">
        <v>33</v>
      </c>
      <c r="G421" s="177" t="s">
        <v>521</v>
      </c>
      <c r="H421" s="177"/>
      <c r="I421" s="177"/>
      <c r="J421" s="151">
        <v>60</v>
      </c>
      <c r="K421" s="151">
        <v>60</v>
      </c>
      <c r="L421" s="151">
        <v>60</v>
      </c>
      <c r="M421" s="151">
        <v>60</v>
      </c>
      <c r="N421" s="151">
        <v>60</v>
      </c>
      <c r="O421" s="151">
        <v>60</v>
      </c>
      <c r="P421" s="185">
        <v>80</v>
      </c>
      <c r="Q421" s="185">
        <v>80</v>
      </c>
      <c r="R421" s="185">
        <v>80</v>
      </c>
      <c r="S421" s="119"/>
      <c r="T421" s="119"/>
      <c r="U421" s="119"/>
    </row>
    <row r="422" s="3" customFormat="1" customHeight="1" spans="1:251">
      <c r="A422" s="19" t="s">
        <v>516</v>
      </c>
      <c r="B422" s="26" t="s">
        <v>150</v>
      </c>
      <c r="C422" s="32" t="s">
        <v>269</v>
      </c>
      <c r="D422" s="22" t="s">
        <v>33</v>
      </c>
      <c r="E422" s="22" t="s">
        <v>33</v>
      </c>
      <c r="F422" s="22" t="s">
        <v>33</v>
      </c>
      <c r="G422" s="66" t="s">
        <v>270</v>
      </c>
      <c r="H422" s="66"/>
      <c r="I422" s="66"/>
      <c r="J422" s="97">
        <v>120</v>
      </c>
      <c r="K422" s="97">
        <v>120</v>
      </c>
      <c r="L422" s="97">
        <v>120</v>
      </c>
      <c r="M422" s="97">
        <v>120</v>
      </c>
      <c r="N422" s="97">
        <v>120</v>
      </c>
      <c r="O422" s="97">
        <v>120</v>
      </c>
      <c r="P422" s="99">
        <v>200</v>
      </c>
      <c r="Q422" s="99">
        <v>200</v>
      </c>
      <c r="R422" s="99">
        <v>200</v>
      </c>
      <c r="S422" s="119"/>
      <c r="T422" s="119"/>
      <c r="U422" s="119"/>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c r="CM422" s="1"/>
      <c r="CN422" s="1"/>
      <c r="CO422" s="1"/>
      <c r="CP422" s="1"/>
      <c r="CQ422" s="1"/>
      <c r="CR422" s="1"/>
      <c r="CS422" s="1"/>
      <c r="CT422" s="1"/>
      <c r="CU422" s="1"/>
      <c r="CV422" s="1"/>
      <c r="CW422" s="1"/>
      <c r="CX422" s="1"/>
      <c r="CY422" s="1"/>
      <c r="CZ422" s="1"/>
      <c r="DA422" s="1"/>
      <c r="DB422" s="1"/>
      <c r="DC422" s="1"/>
      <c r="DD422" s="1"/>
      <c r="DE422" s="1"/>
      <c r="DF422" s="1"/>
      <c r="DG422" s="1"/>
      <c r="DH422" s="1"/>
      <c r="DI422" s="1"/>
      <c r="DJ422" s="1"/>
      <c r="DK422" s="1"/>
      <c r="DL422" s="1"/>
      <c r="DM422" s="1"/>
      <c r="DN422" s="1"/>
      <c r="DO422" s="1"/>
      <c r="DP422" s="1"/>
      <c r="DQ422" s="1"/>
      <c r="DR422" s="1"/>
      <c r="DS422" s="1"/>
      <c r="DT422" s="1"/>
      <c r="DU422" s="1"/>
      <c r="DV422" s="1"/>
      <c r="DW422" s="1"/>
      <c r="DX422" s="1"/>
      <c r="DY422" s="1"/>
      <c r="DZ422" s="1"/>
      <c r="EA422" s="1"/>
      <c r="EB422" s="1"/>
      <c r="EC422" s="1"/>
      <c r="ED422" s="1"/>
      <c r="EE422" s="1"/>
      <c r="EF422" s="1"/>
      <c r="EG422" s="1"/>
      <c r="EH422" s="1"/>
      <c r="EI422" s="1"/>
      <c r="EJ422" s="1"/>
      <c r="EK422" s="1"/>
      <c r="EL422" s="1"/>
      <c r="EM422" s="1"/>
      <c r="EN422" s="1"/>
      <c r="EO422" s="1"/>
      <c r="EP422" s="1"/>
      <c r="EQ422" s="1"/>
      <c r="ER422" s="1"/>
      <c r="ES422" s="1"/>
      <c r="ET422" s="1"/>
      <c r="EU422" s="1"/>
      <c r="EV422" s="1"/>
      <c r="EW422" s="1"/>
      <c r="EX422" s="1"/>
      <c r="EY422" s="1"/>
      <c r="EZ422" s="1"/>
      <c r="FA422" s="1"/>
      <c r="FB422" s="1"/>
      <c r="FC422" s="1"/>
      <c r="FD422" s="1"/>
      <c r="FE422" s="1"/>
      <c r="FF422" s="1"/>
      <c r="FG422" s="1"/>
      <c r="FH422" s="1"/>
      <c r="FI422" s="1"/>
      <c r="FJ422" s="1"/>
      <c r="FK422" s="1"/>
      <c r="FL422" s="1"/>
      <c r="FM422" s="1"/>
      <c r="FN422" s="1"/>
      <c r="FO422" s="1"/>
      <c r="FP422" s="1"/>
      <c r="FQ422" s="1"/>
      <c r="FR422" s="1"/>
      <c r="FS422" s="1"/>
      <c r="FT422" s="1"/>
      <c r="FU422" s="1"/>
      <c r="FV422" s="1"/>
      <c r="FW422" s="1"/>
      <c r="FX422" s="1"/>
      <c r="FY422" s="1"/>
      <c r="FZ422" s="1"/>
      <c r="GA422" s="1"/>
      <c r="GB422" s="1"/>
      <c r="GC422" s="1"/>
      <c r="GD422" s="1"/>
      <c r="GE422" s="1"/>
      <c r="GF422" s="1"/>
      <c r="GG422" s="1"/>
      <c r="GH422" s="1"/>
      <c r="GI422" s="1"/>
      <c r="GJ422" s="1"/>
      <c r="GK422" s="1"/>
      <c r="GL422" s="1"/>
      <c r="GM422" s="1"/>
      <c r="GN422" s="1"/>
      <c r="GO422" s="1"/>
      <c r="GP422" s="1"/>
      <c r="GQ422" s="1"/>
      <c r="GR422" s="1"/>
      <c r="GS422" s="1"/>
      <c r="GT422" s="1"/>
      <c r="GU422" s="1"/>
      <c r="GV422" s="1"/>
      <c r="GW422" s="1"/>
      <c r="GX422" s="1"/>
      <c r="GY422" s="1"/>
      <c r="GZ422" s="1"/>
      <c r="HA422" s="1"/>
      <c r="HB422" s="1"/>
      <c r="HC422" s="1"/>
      <c r="HD422" s="1"/>
      <c r="HE422" s="1"/>
      <c r="HF422" s="1"/>
      <c r="HG422" s="1"/>
      <c r="HH422" s="1"/>
      <c r="HI422" s="1"/>
      <c r="HJ422" s="1"/>
      <c r="HK422" s="1"/>
      <c r="HL422" s="1"/>
      <c r="HM422" s="1"/>
      <c r="HN422" s="1"/>
      <c r="HO422" s="1"/>
      <c r="HP422" s="1"/>
      <c r="HQ422" s="1"/>
      <c r="HR422" s="1"/>
      <c r="HS422" s="1"/>
      <c r="HT422" s="1"/>
      <c r="HU422" s="1"/>
      <c r="HV422" s="1"/>
      <c r="HW422" s="1"/>
      <c r="HX422" s="1"/>
      <c r="HY422" s="1"/>
      <c r="HZ422" s="1"/>
      <c r="IA422" s="1"/>
      <c r="IB422" s="1"/>
      <c r="IC422" s="1"/>
      <c r="ID422" s="1"/>
      <c r="IE422" s="1"/>
      <c r="IF422" s="1"/>
      <c r="IG422" s="1"/>
      <c r="IH422" s="1"/>
      <c r="II422" s="1"/>
      <c r="IJ422" s="1"/>
      <c r="IK422" s="1"/>
      <c r="IL422" s="1"/>
      <c r="IM422" s="1"/>
      <c r="IN422" s="1"/>
      <c r="IO422" s="1"/>
      <c r="IP422" s="1"/>
      <c r="IQ422" s="1"/>
    </row>
    <row r="423" s="3" customFormat="1" customHeight="1" spans="1:251">
      <c r="A423" s="22">
        <v>89815</v>
      </c>
      <c r="B423" s="26" t="s">
        <v>164</v>
      </c>
      <c r="C423" s="183" t="s">
        <v>165</v>
      </c>
      <c r="D423" s="22" t="s">
        <v>33</v>
      </c>
      <c r="E423" s="22" t="s">
        <v>33</v>
      </c>
      <c r="F423" s="22" t="s">
        <v>33</v>
      </c>
      <c r="G423" s="184" t="s">
        <v>166</v>
      </c>
      <c r="H423" s="184"/>
      <c r="I423" s="184"/>
      <c r="J423" s="106">
        <v>50</v>
      </c>
      <c r="K423" s="106">
        <v>50</v>
      </c>
      <c r="L423" s="106">
        <v>50</v>
      </c>
      <c r="M423" s="106">
        <v>50</v>
      </c>
      <c r="N423" s="106">
        <v>50</v>
      </c>
      <c r="O423" s="106">
        <v>50</v>
      </c>
      <c r="P423" s="106">
        <v>50</v>
      </c>
      <c r="Q423" s="106">
        <v>50</v>
      </c>
      <c r="R423" s="106">
        <v>50</v>
      </c>
      <c r="S423" s="121"/>
      <c r="T423" s="121"/>
      <c r="U423" s="121"/>
      <c r="V423" s="120" t="s">
        <v>370</v>
      </c>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c r="CO423" s="1"/>
      <c r="CP423" s="1"/>
      <c r="CQ423" s="1"/>
      <c r="CR423" s="1"/>
      <c r="CS423" s="1"/>
      <c r="CT423" s="1"/>
      <c r="CU423" s="1"/>
      <c r="CV423" s="1"/>
      <c r="CW423" s="1"/>
      <c r="CX423" s="1"/>
      <c r="CY423" s="1"/>
      <c r="CZ423" s="1"/>
      <c r="DA423" s="1"/>
      <c r="DB423" s="1"/>
      <c r="DC423" s="1"/>
      <c r="DD423" s="1"/>
      <c r="DE423" s="1"/>
      <c r="DF423" s="1"/>
      <c r="DG423" s="1"/>
      <c r="DH423" s="1"/>
      <c r="DI423" s="1"/>
      <c r="DJ423" s="1"/>
      <c r="DK423" s="1"/>
      <c r="DL423" s="1"/>
      <c r="DM423" s="1"/>
      <c r="DN423" s="1"/>
      <c r="DO423" s="1"/>
      <c r="DP423" s="1"/>
      <c r="DQ423" s="1"/>
      <c r="DR423" s="1"/>
      <c r="DS423" s="1"/>
      <c r="DT423" s="1"/>
      <c r="DU423" s="1"/>
      <c r="DV423" s="1"/>
      <c r="DW423" s="1"/>
      <c r="DX423" s="1"/>
      <c r="DY423" s="1"/>
      <c r="DZ423" s="1"/>
      <c r="EA423" s="1"/>
      <c r="EB423" s="1"/>
      <c r="EC423" s="1"/>
      <c r="ED423" s="1"/>
      <c r="EE423" s="1"/>
      <c r="EF423" s="1"/>
      <c r="EG423" s="1"/>
      <c r="EH423" s="1"/>
      <c r="EI423" s="1"/>
      <c r="EJ423" s="1"/>
      <c r="EK423" s="1"/>
      <c r="EL423" s="1"/>
      <c r="EM423" s="1"/>
      <c r="EN423" s="1"/>
      <c r="EO423" s="1"/>
      <c r="EP423" s="1"/>
      <c r="EQ423" s="1"/>
      <c r="ER423" s="1"/>
      <c r="ES423" s="1"/>
      <c r="ET423" s="1"/>
      <c r="EU423" s="1"/>
      <c r="EV423" s="1"/>
      <c r="EW423" s="1"/>
      <c r="EX423" s="1"/>
      <c r="EY423" s="1"/>
      <c r="EZ423" s="1"/>
      <c r="FA423" s="1"/>
      <c r="FB423" s="1"/>
      <c r="FC423" s="1"/>
      <c r="FD423" s="1"/>
      <c r="FE423" s="1"/>
      <c r="FF423" s="1"/>
      <c r="FG423" s="1"/>
      <c r="FH423" s="1"/>
      <c r="FI423" s="1"/>
      <c r="FJ423" s="1"/>
      <c r="FK423" s="1"/>
      <c r="FL423" s="1"/>
      <c r="FM423" s="1"/>
      <c r="FN423" s="1"/>
      <c r="FO423" s="1"/>
      <c r="FP423" s="1"/>
      <c r="FQ423" s="1"/>
      <c r="FR423" s="1"/>
      <c r="FS423" s="1"/>
      <c r="FT423" s="1"/>
      <c r="FU423" s="1"/>
      <c r="FV423" s="1"/>
      <c r="FW423" s="1"/>
      <c r="FX423" s="1"/>
      <c r="FY423" s="1"/>
      <c r="FZ423" s="1"/>
      <c r="GA423" s="1"/>
      <c r="GB423" s="1"/>
      <c r="GC423" s="1"/>
      <c r="GD423" s="1"/>
      <c r="GE423" s="1"/>
      <c r="GF423" s="1"/>
      <c r="GG423" s="1"/>
      <c r="GH423" s="1"/>
      <c r="GI423" s="1"/>
      <c r="GJ423" s="1"/>
      <c r="GK423" s="1"/>
      <c r="GL423" s="1"/>
      <c r="GM423" s="1"/>
      <c r="GN423" s="1"/>
      <c r="GO423" s="1"/>
      <c r="GP423" s="1"/>
      <c r="GQ423" s="1"/>
      <c r="GR423" s="1"/>
      <c r="GS423" s="1"/>
      <c r="GT423" s="1"/>
      <c r="GU423" s="1"/>
      <c r="GV423" s="1"/>
      <c r="GW423" s="1"/>
      <c r="GX423" s="1"/>
      <c r="GY423" s="1"/>
      <c r="GZ423" s="1"/>
      <c r="HA423" s="1"/>
      <c r="HB423" s="1"/>
      <c r="HC423" s="1"/>
      <c r="HD423" s="1"/>
      <c r="HE423" s="1"/>
      <c r="HF423" s="1"/>
      <c r="HG423" s="1"/>
      <c r="HH423" s="1"/>
      <c r="HI423" s="1"/>
      <c r="HJ423" s="1"/>
      <c r="HK423" s="1"/>
      <c r="HL423" s="1"/>
      <c r="HM423" s="1"/>
      <c r="HN423" s="1"/>
      <c r="HO423" s="1"/>
      <c r="HP423" s="1"/>
      <c r="HQ423" s="1"/>
      <c r="HR423" s="1"/>
      <c r="HS423" s="1"/>
      <c r="HT423" s="1"/>
      <c r="HU423" s="1"/>
      <c r="HV423" s="1"/>
      <c r="HW423" s="1"/>
      <c r="HX423" s="1"/>
      <c r="HY423" s="1"/>
      <c r="HZ423" s="1"/>
      <c r="IA423" s="1"/>
      <c r="IB423" s="1"/>
      <c r="IC423" s="1"/>
      <c r="ID423" s="1"/>
      <c r="IE423" s="1"/>
      <c r="IF423" s="1"/>
      <c r="IG423" s="1"/>
      <c r="IH423" s="1"/>
      <c r="II423" s="1"/>
      <c r="IJ423" s="1"/>
      <c r="IK423" s="1"/>
      <c r="IL423" s="1"/>
      <c r="IM423" s="1"/>
      <c r="IN423" s="1"/>
      <c r="IO423" s="1"/>
      <c r="IP423" s="1"/>
      <c r="IQ423" s="1"/>
    </row>
    <row r="424" s="3" customFormat="1" customHeight="1" spans="1:251">
      <c r="A424" s="22">
        <v>89794</v>
      </c>
      <c r="B424" s="26" t="s">
        <v>498</v>
      </c>
      <c r="C424" s="27" t="s">
        <v>499</v>
      </c>
      <c r="D424" s="22" t="s">
        <v>33</v>
      </c>
      <c r="E424" s="22" t="s">
        <v>33</v>
      </c>
      <c r="F424" s="22" t="s">
        <v>33</v>
      </c>
      <c r="G424" s="167" t="s">
        <v>237</v>
      </c>
      <c r="H424" s="168"/>
      <c r="I424" s="170"/>
      <c r="J424" s="106">
        <v>0</v>
      </c>
      <c r="K424" s="106">
        <v>0</v>
      </c>
      <c r="L424" s="106">
        <v>0</v>
      </c>
      <c r="M424" s="106">
        <v>0</v>
      </c>
      <c r="N424" s="106">
        <v>0</v>
      </c>
      <c r="O424" s="106">
        <v>0</v>
      </c>
      <c r="P424" s="106">
        <v>0</v>
      </c>
      <c r="Q424" s="106">
        <v>0</v>
      </c>
      <c r="R424" s="106">
        <v>0</v>
      </c>
      <c r="S424" s="121"/>
      <c r="T424" s="121"/>
      <c r="U424" s="121"/>
      <c r="V424" s="120" t="s">
        <v>500</v>
      </c>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c r="CI424" s="1"/>
      <c r="CJ424" s="1"/>
      <c r="CK424" s="1"/>
      <c r="CL424" s="1"/>
      <c r="CM424" s="1"/>
      <c r="CN424" s="1"/>
      <c r="CO424" s="1"/>
      <c r="CP424" s="1"/>
      <c r="CQ424" s="1"/>
      <c r="CR424" s="1"/>
      <c r="CS424" s="1"/>
      <c r="CT424" s="1"/>
      <c r="CU424" s="1"/>
      <c r="CV424" s="1"/>
      <c r="CW424" s="1"/>
      <c r="CX424" s="1"/>
      <c r="CY424" s="1"/>
      <c r="CZ424" s="1"/>
      <c r="DA424" s="1"/>
      <c r="DB424" s="1"/>
      <c r="DC424" s="1"/>
      <c r="DD424" s="1"/>
      <c r="DE424" s="1"/>
      <c r="DF424" s="1"/>
      <c r="DG424" s="1"/>
      <c r="DH424" s="1"/>
      <c r="DI424" s="1"/>
      <c r="DJ424" s="1"/>
      <c r="DK424" s="1"/>
      <c r="DL424" s="1"/>
      <c r="DM424" s="1"/>
      <c r="DN424" s="1"/>
      <c r="DO424" s="1"/>
      <c r="DP424" s="1"/>
      <c r="DQ424" s="1"/>
      <c r="DR424" s="1"/>
      <c r="DS424" s="1"/>
      <c r="DT424" s="1"/>
      <c r="DU424" s="1"/>
      <c r="DV424" s="1"/>
      <c r="DW424" s="1"/>
      <c r="DX424" s="1"/>
      <c r="DY424" s="1"/>
      <c r="DZ424" s="1"/>
      <c r="EA424" s="1"/>
      <c r="EB424" s="1"/>
      <c r="EC424" s="1"/>
      <c r="ED424" s="1"/>
      <c r="EE424" s="1"/>
      <c r="EF424" s="1"/>
      <c r="EG424" s="1"/>
      <c r="EH424" s="1"/>
      <c r="EI424" s="1"/>
      <c r="EJ424" s="1"/>
      <c r="EK424" s="1"/>
      <c r="EL424" s="1"/>
      <c r="EM424" s="1"/>
      <c r="EN424" s="1"/>
      <c r="EO424" s="1"/>
      <c r="EP424" s="1"/>
      <c r="EQ424" s="1"/>
      <c r="ER424" s="1"/>
      <c r="ES424" s="1"/>
      <c r="ET424" s="1"/>
      <c r="EU424" s="1"/>
      <c r="EV424" s="1"/>
      <c r="EW424" s="1"/>
      <c r="EX424" s="1"/>
      <c r="EY424" s="1"/>
      <c r="EZ424" s="1"/>
      <c r="FA424" s="1"/>
      <c r="FB424" s="1"/>
      <c r="FC424" s="1"/>
      <c r="FD424" s="1"/>
      <c r="FE424" s="1"/>
      <c r="FF424" s="1"/>
      <c r="FG424" s="1"/>
      <c r="FH424" s="1"/>
      <c r="FI424" s="1"/>
      <c r="FJ424" s="1"/>
      <c r="FK424" s="1"/>
      <c r="FL424" s="1"/>
      <c r="FM424" s="1"/>
      <c r="FN424" s="1"/>
      <c r="FO424" s="1"/>
      <c r="FP424" s="1"/>
      <c r="FQ424" s="1"/>
      <c r="FR424" s="1"/>
      <c r="FS424" s="1"/>
      <c r="FT424" s="1"/>
      <c r="FU424" s="1"/>
      <c r="FV424" s="1"/>
      <c r="FW424" s="1"/>
      <c r="FX424" s="1"/>
      <c r="FY424" s="1"/>
      <c r="FZ424" s="1"/>
      <c r="GA424" s="1"/>
      <c r="GB424" s="1"/>
      <c r="GC424" s="1"/>
      <c r="GD424" s="1"/>
      <c r="GE424" s="1"/>
      <c r="GF424" s="1"/>
      <c r="GG424" s="1"/>
      <c r="GH424" s="1"/>
      <c r="GI424" s="1"/>
      <c r="GJ424" s="1"/>
      <c r="GK424" s="1"/>
      <c r="GL424" s="1"/>
      <c r="GM424" s="1"/>
      <c r="GN424" s="1"/>
      <c r="GO424" s="1"/>
      <c r="GP424" s="1"/>
      <c r="GQ424" s="1"/>
      <c r="GR424" s="1"/>
      <c r="GS424" s="1"/>
      <c r="GT424" s="1"/>
      <c r="GU424" s="1"/>
      <c r="GV424" s="1"/>
      <c r="GW424" s="1"/>
      <c r="GX424" s="1"/>
      <c r="GY424" s="1"/>
      <c r="GZ424" s="1"/>
      <c r="HA424" s="1"/>
      <c r="HB424" s="1"/>
      <c r="HC424" s="1"/>
      <c r="HD424" s="1"/>
      <c r="HE424" s="1"/>
      <c r="HF424" s="1"/>
      <c r="HG424" s="1"/>
      <c r="HH424" s="1"/>
      <c r="HI424" s="1"/>
      <c r="HJ424" s="1"/>
      <c r="HK424" s="1"/>
      <c r="HL424" s="1"/>
      <c r="HM424" s="1"/>
      <c r="HN424" s="1"/>
      <c r="HO424" s="1"/>
      <c r="HP424" s="1"/>
      <c r="HQ424" s="1"/>
      <c r="HR424" s="1"/>
      <c r="HS424" s="1"/>
      <c r="HT424" s="1"/>
      <c r="HU424" s="1"/>
      <c r="HV424" s="1"/>
      <c r="HW424" s="1"/>
      <c r="HX424" s="1"/>
      <c r="HY424" s="1"/>
      <c r="HZ424" s="1"/>
      <c r="IA424" s="1"/>
      <c r="IB424" s="1"/>
      <c r="IC424" s="1"/>
      <c r="ID424" s="1"/>
      <c r="IE424" s="1"/>
      <c r="IF424" s="1"/>
      <c r="IG424" s="1"/>
      <c r="IH424" s="1"/>
      <c r="II424" s="1"/>
      <c r="IJ424" s="1"/>
      <c r="IK424" s="1"/>
      <c r="IL424" s="1"/>
      <c r="IM424" s="1"/>
      <c r="IN424" s="1"/>
      <c r="IO424" s="1"/>
      <c r="IP424" s="1"/>
      <c r="IQ424" s="1"/>
    </row>
    <row r="425" s="3" customFormat="1" customHeight="1" spans="1:251">
      <c r="A425" s="19" t="s">
        <v>452</v>
      </c>
      <c r="B425" s="29" t="s">
        <v>418</v>
      </c>
      <c r="C425" s="34" t="s">
        <v>453</v>
      </c>
      <c r="D425" s="22" t="s">
        <v>33</v>
      </c>
      <c r="E425" s="22" t="s">
        <v>33</v>
      </c>
      <c r="F425" s="22" t="s">
        <v>33</v>
      </c>
      <c r="G425" s="167" t="s">
        <v>169</v>
      </c>
      <c r="H425" s="168"/>
      <c r="I425" s="170"/>
      <c r="J425" s="97">
        <v>100</v>
      </c>
      <c r="K425" s="97">
        <v>100</v>
      </c>
      <c r="L425" s="98">
        <v>100</v>
      </c>
      <c r="M425" s="97">
        <v>100</v>
      </c>
      <c r="N425" s="97">
        <v>100</v>
      </c>
      <c r="O425" s="97">
        <v>100</v>
      </c>
      <c r="P425" s="96">
        <v>120</v>
      </c>
      <c r="Q425" s="96">
        <v>120</v>
      </c>
      <c r="R425" s="96">
        <v>120</v>
      </c>
      <c r="S425" s="119"/>
      <c r="T425" s="119"/>
      <c r="U425" s="119"/>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c r="CO425" s="1"/>
      <c r="CP425" s="1"/>
      <c r="CQ425" s="1"/>
      <c r="CR425" s="1"/>
      <c r="CS425" s="1"/>
      <c r="CT425" s="1"/>
      <c r="CU425" s="1"/>
      <c r="CV425" s="1"/>
      <c r="CW425" s="1"/>
      <c r="CX425" s="1"/>
      <c r="CY425" s="1"/>
      <c r="CZ425" s="1"/>
      <c r="DA425" s="1"/>
      <c r="DB425" s="1"/>
      <c r="DC425" s="1"/>
      <c r="DD425" s="1"/>
      <c r="DE425" s="1"/>
      <c r="DF425" s="1"/>
      <c r="DG425" s="1"/>
      <c r="DH425" s="1"/>
      <c r="DI425" s="1"/>
      <c r="DJ425" s="1"/>
      <c r="DK425" s="1"/>
      <c r="DL425" s="1"/>
      <c r="DM425" s="1"/>
      <c r="DN425" s="1"/>
      <c r="DO425" s="1"/>
      <c r="DP425" s="1"/>
      <c r="DQ425" s="1"/>
      <c r="DR425" s="1"/>
      <c r="DS425" s="1"/>
      <c r="DT425" s="1"/>
      <c r="DU425" s="1"/>
      <c r="DV425" s="1"/>
      <c r="DW425" s="1"/>
      <c r="DX425" s="1"/>
      <c r="DY425" s="1"/>
      <c r="DZ425" s="1"/>
      <c r="EA425" s="1"/>
      <c r="EB425" s="1"/>
      <c r="EC425" s="1"/>
      <c r="ED425" s="1"/>
      <c r="EE425" s="1"/>
      <c r="EF425" s="1"/>
      <c r="EG425" s="1"/>
      <c r="EH425" s="1"/>
      <c r="EI425" s="1"/>
      <c r="EJ425" s="1"/>
      <c r="EK425" s="1"/>
      <c r="EL425" s="1"/>
      <c r="EM425" s="1"/>
      <c r="EN425" s="1"/>
      <c r="EO425" s="1"/>
      <c r="EP425" s="1"/>
      <c r="EQ425" s="1"/>
      <c r="ER425" s="1"/>
      <c r="ES425" s="1"/>
      <c r="ET425" s="1"/>
      <c r="EU425" s="1"/>
      <c r="EV425" s="1"/>
      <c r="EW425" s="1"/>
      <c r="EX425" s="1"/>
      <c r="EY425" s="1"/>
      <c r="EZ425" s="1"/>
      <c r="FA425" s="1"/>
      <c r="FB425" s="1"/>
      <c r="FC425" s="1"/>
      <c r="FD425" s="1"/>
      <c r="FE425" s="1"/>
      <c r="FF425" s="1"/>
      <c r="FG425" s="1"/>
      <c r="FH425" s="1"/>
      <c r="FI425" s="1"/>
      <c r="FJ425" s="1"/>
      <c r="FK425" s="1"/>
      <c r="FL425" s="1"/>
      <c r="FM425" s="1"/>
      <c r="FN425" s="1"/>
      <c r="FO425" s="1"/>
      <c r="FP425" s="1"/>
      <c r="FQ425" s="1"/>
      <c r="FR425" s="1"/>
      <c r="FS425" s="1"/>
      <c r="FT425" s="1"/>
      <c r="FU425" s="1"/>
      <c r="FV425" s="1"/>
      <c r="FW425" s="1"/>
      <c r="FX425" s="1"/>
      <c r="FY425" s="1"/>
      <c r="FZ425" s="1"/>
      <c r="GA425" s="1"/>
      <c r="GB425" s="1"/>
      <c r="GC425" s="1"/>
      <c r="GD425" s="1"/>
      <c r="GE425" s="1"/>
      <c r="GF425" s="1"/>
      <c r="GG425" s="1"/>
      <c r="GH425" s="1"/>
      <c r="GI425" s="1"/>
      <c r="GJ425" s="1"/>
      <c r="GK425" s="1"/>
      <c r="GL425" s="1"/>
      <c r="GM425" s="1"/>
      <c r="GN425" s="1"/>
      <c r="GO425" s="1"/>
      <c r="GP425" s="1"/>
      <c r="GQ425" s="1"/>
      <c r="GR425" s="1"/>
      <c r="GS425" s="1"/>
      <c r="GT425" s="1"/>
      <c r="GU425" s="1"/>
      <c r="GV425" s="1"/>
      <c r="GW425" s="1"/>
      <c r="GX425" s="1"/>
      <c r="GY425" s="1"/>
      <c r="GZ425" s="1"/>
      <c r="HA425" s="1"/>
      <c r="HB425" s="1"/>
      <c r="HC425" s="1"/>
      <c r="HD425" s="1"/>
      <c r="HE425" s="1"/>
      <c r="HF425" s="1"/>
      <c r="HG425" s="1"/>
      <c r="HH425" s="1"/>
      <c r="HI425" s="1"/>
      <c r="HJ425" s="1"/>
      <c r="HK425" s="1"/>
      <c r="HL425" s="1"/>
      <c r="HM425" s="1"/>
      <c r="HN425" s="1"/>
      <c r="HO425" s="1"/>
      <c r="HP425" s="1"/>
      <c r="HQ425" s="1"/>
      <c r="HR425" s="1"/>
      <c r="HS425" s="1"/>
      <c r="HT425" s="1"/>
      <c r="HU425" s="1"/>
      <c r="HV425" s="1"/>
      <c r="HW425" s="1"/>
      <c r="HX425" s="1"/>
      <c r="HY425" s="1"/>
      <c r="HZ425" s="1"/>
      <c r="IA425" s="1"/>
      <c r="IB425" s="1"/>
      <c r="IC425" s="1"/>
      <c r="ID425" s="1"/>
      <c r="IE425" s="1"/>
      <c r="IF425" s="1"/>
      <c r="IG425" s="1"/>
      <c r="IH425" s="1"/>
      <c r="II425" s="1"/>
      <c r="IJ425" s="1"/>
      <c r="IK425" s="1"/>
      <c r="IL425" s="1"/>
      <c r="IM425" s="1"/>
      <c r="IN425" s="1"/>
      <c r="IO425" s="1"/>
      <c r="IP425" s="1"/>
      <c r="IQ425" s="1"/>
    </row>
    <row r="426" s="3" customFormat="1" customHeight="1" spans="1:251">
      <c r="A426" s="19" t="s">
        <v>421</v>
      </c>
      <c r="B426" s="33" t="s">
        <v>171</v>
      </c>
      <c r="C426" s="69" t="s">
        <v>172</v>
      </c>
      <c r="D426" s="22" t="s">
        <v>33</v>
      </c>
      <c r="E426" s="22" t="s">
        <v>33</v>
      </c>
      <c r="F426" s="22" t="s">
        <v>33</v>
      </c>
      <c r="G426" s="23" t="s">
        <v>173</v>
      </c>
      <c r="H426" s="24"/>
      <c r="I426" s="93"/>
      <c r="J426" s="97">
        <v>50</v>
      </c>
      <c r="K426" s="97">
        <v>50</v>
      </c>
      <c r="L426" s="98">
        <v>50</v>
      </c>
      <c r="M426" s="97">
        <v>60</v>
      </c>
      <c r="N426" s="97">
        <v>60</v>
      </c>
      <c r="O426" s="97">
        <v>60</v>
      </c>
      <c r="P426" s="96">
        <v>80</v>
      </c>
      <c r="Q426" s="96">
        <v>80</v>
      </c>
      <c r="R426" s="96">
        <v>80</v>
      </c>
      <c r="S426" s="119"/>
      <c r="T426" s="119"/>
      <c r="U426" s="119"/>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c r="CI426" s="1"/>
      <c r="CJ426" s="1"/>
      <c r="CK426" s="1"/>
      <c r="CL426" s="1"/>
      <c r="CM426" s="1"/>
      <c r="CN426" s="1"/>
      <c r="CO426" s="1"/>
      <c r="CP426" s="1"/>
      <c r="CQ426" s="1"/>
      <c r="CR426" s="1"/>
      <c r="CS426" s="1"/>
      <c r="CT426" s="1"/>
      <c r="CU426" s="1"/>
      <c r="CV426" s="1"/>
      <c r="CW426" s="1"/>
      <c r="CX426" s="1"/>
      <c r="CY426" s="1"/>
      <c r="CZ426" s="1"/>
      <c r="DA426" s="1"/>
      <c r="DB426" s="1"/>
      <c r="DC426" s="1"/>
      <c r="DD426" s="1"/>
      <c r="DE426" s="1"/>
      <c r="DF426" s="1"/>
      <c r="DG426" s="1"/>
      <c r="DH426" s="1"/>
      <c r="DI426" s="1"/>
      <c r="DJ426" s="1"/>
      <c r="DK426" s="1"/>
      <c r="DL426" s="1"/>
      <c r="DM426" s="1"/>
      <c r="DN426" s="1"/>
      <c r="DO426" s="1"/>
      <c r="DP426" s="1"/>
      <c r="DQ426" s="1"/>
      <c r="DR426" s="1"/>
      <c r="DS426" s="1"/>
      <c r="DT426" s="1"/>
      <c r="DU426" s="1"/>
      <c r="DV426" s="1"/>
      <c r="DW426" s="1"/>
      <c r="DX426" s="1"/>
      <c r="DY426" s="1"/>
      <c r="DZ426" s="1"/>
      <c r="EA426" s="1"/>
      <c r="EB426" s="1"/>
      <c r="EC426" s="1"/>
      <c r="ED426" s="1"/>
      <c r="EE426" s="1"/>
      <c r="EF426" s="1"/>
      <c r="EG426" s="1"/>
      <c r="EH426" s="1"/>
      <c r="EI426" s="1"/>
      <c r="EJ426" s="1"/>
      <c r="EK426" s="1"/>
      <c r="EL426" s="1"/>
      <c r="EM426" s="1"/>
      <c r="EN426" s="1"/>
      <c r="EO426" s="1"/>
      <c r="EP426" s="1"/>
      <c r="EQ426" s="1"/>
      <c r="ER426" s="1"/>
      <c r="ES426" s="1"/>
      <c r="ET426" s="1"/>
      <c r="EU426" s="1"/>
      <c r="EV426" s="1"/>
      <c r="EW426" s="1"/>
      <c r="EX426" s="1"/>
      <c r="EY426" s="1"/>
      <c r="EZ426" s="1"/>
      <c r="FA426" s="1"/>
      <c r="FB426" s="1"/>
      <c r="FC426" s="1"/>
      <c r="FD426" s="1"/>
      <c r="FE426" s="1"/>
      <c r="FF426" s="1"/>
      <c r="FG426" s="1"/>
      <c r="FH426" s="1"/>
      <c r="FI426" s="1"/>
      <c r="FJ426" s="1"/>
      <c r="FK426" s="1"/>
      <c r="FL426" s="1"/>
      <c r="FM426" s="1"/>
      <c r="FN426" s="1"/>
      <c r="FO426" s="1"/>
      <c r="FP426" s="1"/>
      <c r="FQ426" s="1"/>
      <c r="FR426" s="1"/>
      <c r="FS426" s="1"/>
      <c r="FT426" s="1"/>
      <c r="FU426" s="1"/>
      <c r="FV426" s="1"/>
      <c r="FW426" s="1"/>
      <c r="FX426" s="1"/>
      <c r="FY426" s="1"/>
      <c r="FZ426" s="1"/>
      <c r="GA426" s="1"/>
      <c r="GB426" s="1"/>
      <c r="GC426" s="1"/>
      <c r="GD426" s="1"/>
      <c r="GE426" s="1"/>
      <c r="GF426" s="1"/>
      <c r="GG426" s="1"/>
      <c r="GH426" s="1"/>
      <c r="GI426" s="1"/>
      <c r="GJ426" s="1"/>
      <c r="GK426" s="1"/>
      <c r="GL426" s="1"/>
      <c r="GM426" s="1"/>
      <c r="GN426" s="1"/>
      <c r="GO426" s="1"/>
      <c r="GP426" s="1"/>
      <c r="GQ426" s="1"/>
      <c r="GR426" s="1"/>
      <c r="GS426" s="1"/>
      <c r="GT426" s="1"/>
      <c r="GU426" s="1"/>
      <c r="GV426" s="1"/>
      <c r="GW426" s="1"/>
      <c r="GX426" s="1"/>
      <c r="GY426" s="1"/>
      <c r="GZ426" s="1"/>
      <c r="HA426" s="1"/>
      <c r="HB426" s="1"/>
      <c r="HC426" s="1"/>
      <c r="HD426" s="1"/>
      <c r="HE426" s="1"/>
      <c r="HF426" s="1"/>
      <c r="HG426" s="1"/>
      <c r="HH426" s="1"/>
      <c r="HI426" s="1"/>
      <c r="HJ426" s="1"/>
      <c r="HK426" s="1"/>
      <c r="HL426" s="1"/>
      <c r="HM426" s="1"/>
      <c r="HN426" s="1"/>
      <c r="HO426" s="1"/>
      <c r="HP426" s="1"/>
      <c r="HQ426" s="1"/>
      <c r="HR426" s="1"/>
      <c r="HS426" s="1"/>
      <c r="HT426" s="1"/>
      <c r="HU426" s="1"/>
      <c r="HV426" s="1"/>
      <c r="HW426" s="1"/>
      <c r="HX426" s="1"/>
      <c r="HY426" s="1"/>
      <c r="HZ426" s="1"/>
      <c r="IA426" s="1"/>
      <c r="IB426" s="1"/>
      <c r="IC426" s="1"/>
      <c r="ID426" s="1"/>
      <c r="IE426" s="1"/>
      <c r="IF426" s="1"/>
      <c r="IG426" s="1"/>
      <c r="IH426" s="1"/>
      <c r="II426" s="1"/>
      <c r="IJ426" s="1"/>
      <c r="IK426" s="1"/>
      <c r="IL426" s="1"/>
      <c r="IM426" s="1"/>
      <c r="IN426" s="1"/>
      <c r="IO426" s="1"/>
      <c r="IP426" s="1"/>
      <c r="IQ426" s="1"/>
    </row>
    <row r="427" s="3" customFormat="1" customHeight="1" spans="1:21">
      <c r="A427" s="125" t="s">
        <v>522</v>
      </c>
      <c r="B427" s="161" t="s">
        <v>171</v>
      </c>
      <c r="C427" s="190" t="s">
        <v>271</v>
      </c>
      <c r="D427" s="83" t="s">
        <v>33</v>
      </c>
      <c r="E427" s="83" t="s">
        <v>33</v>
      </c>
      <c r="F427" s="83" t="s">
        <v>33</v>
      </c>
      <c r="G427" s="84" t="s">
        <v>272</v>
      </c>
      <c r="H427" s="85"/>
      <c r="I427" s="115"/>
      <c r="J427" s="151">
        <v>20</v>
      </c>
      <c r="K427" s="151">
        <v>20</v>
      </c>
      <c r="L427" s="152">
        <v>20</v>
      </c>
      <c r="M427" s="151">
        <v>20</v>
      </c>
      <c r="N427" s="151">
        <v>20</v>
      </c>
      <c r="O427" s="151">
        <v>20</v>
      </c>
      <c r="P427" s="118">
        <v>30</v>
      </c>
      <c r="Q427" s="118">
        <v>30</v>
      </c>
      <c r="R427" s="118">
        <v>30</v>
      </c>
      <c r="S427" s="119"/>
      <c r="T427" s="119"/>
      <c r="U427" s="119"/>
    </row>
    <row r="428" s="3" customFormat="1" customHeight="1" spans="1:21">
      <c r="A428" s="125" t="s">
        <v>523</v>
      </c>
      <c r="B428" s="161" t="s">
        <v>171</v>
      </c>
      <c r="C428" s="190" t="s">
        <v>273</v>
      </c>
      <c r="D428" s="83" t="s">
        <v>33</v>
      </c>
      <c r="E428" s="83" t="s">
        <v>33</v>
      </c>
      <c r="F428" s="83" t="s">
        <v>33</v>
      </c>
      <c r="G428" s="84" t="s">
        <v>274</v>
      </c>
      <c r="H428" s="85"/>
      <c r="I428" s="115"/>
      <c r="J428" s="151">
        <v>30</v>
      </c>
      <c r="K428" s="151">
        <v>30</v>
      </c>
      <c r="L428" s="152">
        <v>30</v>
      </c>
      <c r="M428" s="151">
        <v>30</v>
      </c>
      <c r="N428" s="151">
        <v>30</v>
      </c>
      <c r="O428" s="151">
        <v>30</v>
      </c>
      <c r="P428" s="118">
        <v>50</v>
      </c>
      <c r="Q428" s="118">
        <v>50</v>
      </c>
      <c r="R428" s="118">
        <v>50</v>
      </c>
      <c r="S428" s="119"/>
      <c r="T428" s="119"/>
      <c r="U428" s="119"/>
    </row>
    <row r="429" s="4" customFormat="1" customHeight="1" spans="1:251">
      <c r="A429" s="22">
        <v>89834</v>
      </c>
      <c r="B429" s="70" t="s">
        <v>244</v>
      </c>
      <c r="C429" s="21" t="s">
        <v>244</v>
      </c>
      <c r="D429" s="22" t="s">
        <v>33</v>
      </c>
      <c r="E429" s="22" t="s">
        <v>33</v>
      </c>
      <c r="F429" s="22" t="s">
        <v>33</v>
      </c>
      <c r="G429" s="23" t="s">
        <v>245</v>
      </c>
      <c r="H429" s="24"/>
      <c r="I429" s="93"/>
      <c r="J429" s="106">
        <v>3600</v>
      </c>
      <c r="K429" s="106">
        <v>3600</v>
      </c>
      <c r="L429" s="106">
        <v>3600</v>
      </c>
      <c r="M429" s="106">
        <v>3600</v>
      </c>
      <c r="N429" s="106">
        <v>3600</v>
      </c>
      <c r="O429" s="106">
        <v>3600</v>
      </c>
      <c r="P429" s="106">
        <v>3600</v>
      </c>
      <c r="Q429" s="106">
        <v>3600</v>
      </c>
      <c r="R429" s="106">
        <v>3600</v>
      </c>
      <c r="S429" s="171"/>
      <c r="T429" s="171"/>
      <c r="U429" s="171"/>
      <c r="V429" s="172"/>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c r="CF429" s="1"/>
      <c r="CG429" s="1"/>
      <c r="CH429" s="1"/>
      <c r="CI429" s="1"/>
      <c r="CJ429" s="1"/>
      <c r="CK429" s="1"/>
      <c r="CL429" s="1"/>
      <c r="CM429" s="1"/>
      <c r="CN429" s="1"/>
      <c r="CO429" s="1"/>
      <c r="CP429" s="1"/>
      <c r="CQ429" s="1"/>
      <c r="CR429" s="1"/>
      <c r="CS429" s="1"/>
      <c r="CT429" s="1"/>
      <c r="CU429" s="1"/>
      <c r="CV429" s="1"/>
      <c r="CW429" s="1"/>
      <c r="CX429" s="1"/>
      <c r="CY429" s="1"/>
      <c r="CZ429" s="1"/>
      <c r="DA429" s="1"/>
      <c r="DB429" s="1"/>
      <c r="DC429" s="1"/>
      <c r="DD429" s="1"/>
      <c r="DE429" s="1"/>
      <c r="DF429" s="1"/>
      <c r="DG429" s="1"/>
      <c r="DH429" s="1"/>
      <c r="DI429" s="1"/>
      <c r="DJ429" s="1"/>
      <c r="DK429" s="1"/>
      <c r="DL429" s="1"/>
      <c r="DM429" s="1"/>
      <c r="DN429" s="1"/>
      <c r="DO429" s="1"/>
      <c r="DP429" s="1"/>
      <c r="DQ429" s="1"/>
      <c r="DR429" s="1"/>
      <c r="DS429" s="1"/>
      <c r="DT429" s="1"/>
      <c r="DU429" s="1"/>
      <c r="DV429" s="1"/>
      <c r="DW429" s="1"/>
      <c r="DX429" s="1"/>
      <c r="DY429" s="1"/>
      <c r="DZ429" s="1"/>
      <c r="EA429" s="1"/>
      <c r="EB429" s="1"/>
      <c r="EC429" s="1"/>
      <c r="ED429" s="1"/>
      <c r="EE429" s="1"/>
      <c r="EF429" s="1"/>
      <c r="EG429" s="1"/>
      <c r="EH429" s="1"/>
      <c r="EI429" s="1"/>
      <c r="EJ429" s="1"/>
      <c r="EK429" s="1"/>
      <c r="EL429" s="1"/>
      <c r="EM429" s="1"/>
      <c r="EN429" s="1"/>
      <c r="EO429" s="1"/>
      <c r="EP429" s="1"/>
      <c r="EQ429" s="1"/>
      <c r="ER429" s="1"/>
      <c r="ES429" s="1"/>
      <c r="ET429" s="1"/>
      <c r="EU429" s="1"/>
      <c r="EV429" s="1"/>
      <c r="EW429" s="1"/>
      <c r="EX429" s="1"/>
      <c r="EY429" s="1"/>
      <c r="EZ429" s="1"/>
      <c r="FA429" s="1"/>
      <c r="FB429" s="1"/>
      <c r="FC429" s="1"/>
      <c r="FD429" s="1"/>
      <c r="FE429" s="1"/>
      <c r="FF429" s="1"/>
      <c r="FG429" s="1"/>
      <c r="FH429" s="1"/>
      <c r="FI429" s="1"/>
      <c r="FJ429" s="1"/>
      <c r="FK429" s="1"/>
      <c r="FL429" s="1"/>
      <c r="FM429" s="1"/>
      <c r="FN429" s="1"/>
      <c r="FO429" s="1"/>
      <c r="FP429" s="1"/>
      <c r="FQ429" s="1"/>
      <c r="FR429" s="1"/>
      <c r="FS429" s="1"/>
      <c r="FT429" s="1"/>
      <c r="FU429" s="1"/>
      <c r="FV429" s="1"/>
      <c r="FW429" s="1"/>
      <c r="FX429" s="1"/>
      <c r="FY429" s="1"/>
      <c r="FZ429" s="1"/>
      <c r="GA429" s="1"/>
      <c r="GB429" s="1"/>
      <c r="GC429" s="1"/>
      <c r="GD429" s="1"/>
      <c r="GE429" s="1"/>
      <c r="GF429" s="1"/>
      <c r="GG429" s="1"/>
      <c r="GH429" s="1"/>
      <c r="GI429" s="1"/>
      <c r="GJ429" s="1"/>
      <c r="GK429" s="1"/>
      <c r="GL429" s="1"/>
      <c r="GM429" s="1"/>
      <c r="GN429" s="1"/>
      <c r="GO429" s="1"/>
      <c r="GP429" s="1"/>
      <c r="GQ429" s="1"/>
      <c r="GR429" s="1"/>
      <c r="GS429" s="1"/>
      <c r="GT429" s="1"/>
      <c r="GU429" s="1"/>
      <c r="GV429" s="1"/>
      <c r="GW429" s="1"/>
      <c r="GX429" s="1"/>
      <c r="GY429" s="1"/>
      <c r="GZ429" s="1"/>
      <c r="HA429" s="1"/>
      <c r="HB429" s="1"/>
      <c r="HC429" s="1"/>
      <c r="HD429" s="1"/>
      <c r="HE429" s="1"/>
      <c r="HF429" s="1"/>
      <c r="HG429" s="1"/>
      <c r="HH429" s="1"/>
      <c r="HI429" s="1"/>
      <c r="HJ429" s="1"/>
      <c r="HK429" s="1"/>
      <c r="HL429" s="1"/>
      <c r="HM429" s="1"/>
      <c r="HN429" s="1"/>
      <c r="HO429" s="1"/>
      <c r="HP429" s="1"/>
      <c r="HQ429" s="1"/>
      <c r="HR429" s="1"/>
      <c r="HS429" s="1"/>
      <c r="HT429" s="1"/>
      <c r="HU429" s="1"/>
      <c r="HV429" s="1"/>
      <c r="HW429" s="1"/>
      <c r="HX429" s="1"/>
      <c r="HY429" s="1"/>
      <c r="HZ429" s="1"/>
      <c r="IA429" s="1"/>
      <c r="IB429" s="1"/>
      <c r="IC429" s="1"/>
      <c r="ID429" s="1"/>
      <c r="IE429" s="1"/>
      <c r="IF429" s="1"/>
      <c r="IG429" s="1"/>
      <c r="IH429" s="1"/>
      <c r="II429" s="1"/>
      <c r="IJ429" s="1"/>
      <c r="IK429" s="1"/>
      <c r="IL429" s="1"/>
      <c r="IM429" s="1"/>
      <c r="IN429" s="1"/>
      <c r="IO429" s="1"/>
      <c r="IP429" s="1"/>
      <c r="IQ429" s="1"/>
    </row>
    <row r="430" s="3" customFormat="1" customHeight="1" spans="1:251">
      <c r="A430" s="22" t="s">
        <v>501</v>
      </c>
      <c r="B430" s="26" t="s">
        <v>455</v>
      </c>
      <c r="C430" s="27" t="s">
        <v>255</v>
      </c>
      <c r="D430" s="22" t="s">
        <v>33</v>
      </c>
      <c r="E430" s="22" t="s">
        <v>33</v>
      </c>
      <c r="F430" s="22" t="s">
        <v>33</v>
      </c>
      <c r="G430" s="178" t="s">
        <v>256</v>
      </c>
      <c r="H430" s="178"/>
      <c r="I430" s="178"/>
      <c r="J430" s="106">
        <v>999</v>
      </c>
      <c r="K430" s="106">
        <v>999</v>
      </c>
      <c r="L430" s="106">
        <v>999</v>
      </c>
      <c r="M430" s="106">
        <v>999</v>
      </c>
      <c r="N430" s="106">
        <v>999</v>
      </c>
      <c r="O430" s="106">
        <v>999</v>
      </c>
      <c r="P430" s="106">
        <v>999</v>
      </c>
      <c r="Q430" s="106">
        <v>999</v>
      </c>
      <c r="R430" s="106">
        <v>999</v>
      </c>
      <c r="S430" s="156">
        <v>330</v>
      </c>
      <c r="T430" s="156">
        <v>330</v>
      </c>
      <c r="U430" s="156">
        <v>330</v>
      </c>
      <c r="V430" s="158" t="s">
        <v>458</v>
      </c>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c r="CE430" s="1"/>
      <c r="CF430" s="1"/>
      <c r="CG430" s="1"/>
      <c r="CH430" s="1"/>
      <c r="CI430" s="1"/>
      <c r="CJ430" s="1"/>
      <c r="CK430" s="1"/>
      <c r="CL430" s="1"/>
      <c r="CM430" s="1"/>
      <c r="CN430" s="1"/>
      <c r="CO430" s="1"/>
      <c r="CP430" s="1"/>
      <c r="CQ430" s="1"/>
      <c r="CR430" s="1"/>
      <c r="CS430" s="1"/>
      <c r="CT430" s="1"/>
      <c r="CU430" s="1"/>
      <c r="CV430" s="1"/>
      <c r="CW430" s="1"/>
      <c r="CX430" s="1"/>
      <c r="CY430" s="1"/>
      <c r="CZ430" s="1"/>
      <c r="DA430" s="1"/>
      <c r="DB430" s="1"/>
      <c r="DC430" s="1"/>
      <c r="DD430" s="1"/>
      <c r="DE430" s="1"/>
      <c r="DF430" s="1"/>
      <c r="DG430" s="1"/>
      <c r="DH430" s="1"/>
      <c r="DI430" s="1"/>
      <c r="DJ430" s="1"/>
      <c r="DK430" s="1"/>
      <c r="DL430" s="1"/>
      <c r="DM430" s="1"/>
      <c r="DN430" s="1"/>
      <c r="DO430" s="1"/>
      <c r="DP430" s="1"/>
      <c r="DQ430" s="1"/>
      <c r="DR430" s="1"/>
      <c r="DS430" s="1"/>
      <c r="DT430" s="1"/>
      <c r="DU430" s="1"/>
      <c r="DV430" s="1"/>
      <c r="DW430" s="1"/>
      <c r="DX430" s="1"/>
      <c r="DY430" s="1"/>
      <c r="DZ430" s="1"/>
      <c r="EA430" s="1"/>
      <c r="EB430" s="1"/>
      <c r="EC430" s="1"/>
      <c r="ED430" s="1"/>
      <c r="EE430" s="1"/>
      <c r="EF430" s="1"/>
      <c r="EG430" s="1"/>
      <c r="EH430" s="1"/>
      <c r="EI430" s="1"/>
      <c r="EJ430" s="1"/>
      <c r="EK430" s="1"/>
      <c r="EL430" s="1"/>
      <c r="EM430" s="1"/>
      <c r="EN430" s="1"/>
      <c r="EO430" s="1"/>
      <c r="EP430" s="1"/>
      <c r="EQ430" s="1"/>
      <c r="ER430" s="1"/>
      <c r="ES430" s="1"/>
      <c r="ET430" s="1"/>
      <c r="EU430" s="1"/>
      <c r="EV430" s="1"/>
      <c r="EW430" s="1"/>
      <c r="EX430" s="1"/>
      <c r="EY430" s="1"/>
      <c r="EZ430" s="1"/>
      <c r="FA430" s="1"/>
      <c r="FB430" s="1"/>
      <c r="FC430" s="1"/>
      <c r="FD430" s="1"/>
      <c r="FE430" s="1"/>
      <c r="FF430" s="1"/>
      <c r="FG430" s="1"/>
      <c r="FH430" s="1"/>
      <c r="FI430" s="1"/>
      <c r="FJ430" s="1"/>
      <c r="FK430" s="1"/>
      <c r="FL430" s="1"/>
      <c r="FM430" s="1"/>
      <c r="FN430" s="1"/>
      <c r="FO430" s="1"/>
      <c r="FP430" s="1"/>
      <c r="FQ430" s="1"/>
      <c r="FR430" s="1"/>
      <c r="FS430" s="1"/>
      <c r="FT430" s="1"/>
      <c r="FU430" s="1"/>
      <c r="FV430" s="1"/>
      <c r="FW430" s="1"/>
      <c r="FX430" s="1"/>
      <c r="FY430" s="1"/>
      <c r="FZ430" s="1"/>
      <c r="GA430" s="1"/>
      <c r="GB430" s="1"/>
      <c r="GC430" s="1"/>
      <c r="GD430" s="1"/>
      <c r="GE430" s="1"/>
      <c r="GF430" s="1"/>
      <c r="GG430" s="1"/>
      <c r="GH430" s="1"/>
      <c r="GI430" s="1"/>
      <c r="GJ430" s="1"/>
      <c r="GK430" s="1"/>
      <c r="GL430" s="1"/>
      <c r="GM430" s="1"/>
      <c r="GN430" s="1"/>
      <c r="GO430" s="1"/>
      <c r="GP430" s="1"/>
      <c r="GQ430" s="1"/>
      <c r="GR430" s="1"/>
      <c r="GS430" s="1"/>
      <c r="GT430" s="1"/>
      <c r="GU430" s="1"/>
      <c r="GV430" s="1"/>
      <c r="GW430" s="1"/>
      <c r="GX430" s="1"/>
      <c r="GY430" s="1"/>
      <c r="GZ430" s="1"/>
      <c r="HA430" s="1"/>
      <c r="HB430" s="1"/>
      <c r="HC430" s="1"/>
      <c r="HD430" s="1"/>
      <c r="HE430" s="1"/>
      <c r="HF430" s="1"/>
      <c r="HG430" s="1"/>
      <c r="HH430" s="1"/>
      <c r="HI430" s="1"/>
      <c r="HJ430" s="1"/>
      <c r="HK430" s="1"/>
      <c r="HL430" s="1"/>
      <c r="HM430" s="1"/>
      <c r="HN430" s="1"/>
      <c r="HO430" s="1"/>
      <c r="HP430" s="1"/>
      <c r="HQ430" s="1"/>
      <c r="HR430" s="1"/>
      <c r="HS430" s="1"/>
      <c r="HT430" s="1"/>
      <c r="HU430" s="1"/>
      <c r="HV430" s="1"/>
      <c r="HW430" s="1"/>
      <c r="HX430" s="1"/>
      <c r="HY430" s="1"/>
      <c r="HZ430" s="1"/>
      <c r="IA430" s="1"/>
      <c r="IB430" s="1"/>
      <c r="IC430" s="1"/>
      <c r="ID430" s="1"/>
      <c r="IE430" s="1"/>
      <c r="IF430" s="1"/>
      <c r="IG430" s="1"/>
      <c r="IH430" s="1"/>
      <c r="II430" s="1"/>
      <c r="IJ430" s="1"/>
      <c r="IK430" s="1"/>
      <c r="IL430" s="1"/>
      <c r="IM430" s="1"/>
      <c r="IN430" s="1"/>
      <c r="IO430" s="1"/>
      <c r="IP430" s="1"/>
      <c r="IQ430" s="1"/>
    </row>
    <row r="431" s="3" customFormat="1" customHeight="1" spans="1:21">
      <c r="A431" s="125" t="s">
        <v>524</v>
      </c>
      <c r="B431" s="191" t="s">
        <v>275</v>
      </c>
      <c r="C431" s="182" t="s">
        <v>276</v>
      </c>
      <c r="D431" s="83" t="s">
        <v>33</v>
      </c>
      <c r="E431" s="83" t="s">
        <v>33</v>
      </c>
      <c r="F431" s="83" t="s">
        <v>33</v>
      </c>
      <c r="G431" s="192" t="s">
        <v>277</v>
      </c>
      <c r="H431" s="193"/>
      <c r="I431" s="204"/>
      <c r="J431" s="116">
        <v>10</v>
      </c>
      <c r="K431" s="116">
        <v>10</v>
      </c>
      <c r="L431" s="117">
        <v>10</v>
      </c>
      <c r="M431" s="116">
        <v>10</v>
      </c>
      <c r="N431" s="116">
        <v>10</v>
      </c>
      <c r="O431" s="116">
        <v>10</v>
      </c>
      <c r="P431" s="118">
        <v>20</v>
      </c>
      <c r="Q431" s="118">
        <v>20</v>
      </c>
      <c r="R431" s="118">
        <v>20</v>
      </c>
      <c r="S431" s="119">
        <v>0.372</v>
      </c>
      <c r="T431" s="119">
        <v>0.372</v>
      </c>
      <c r="U431" s="119">
        <v>0.372</v>
      </c>
    </row>
    <row r="432" s="3" customFormat="1" customHeight="1" spans="1:21">
      <c r="A432" s="125" t="s">
        <v>525</v>
      </c>
      <c r="B432" s="161" t="s">
        <v>275</v>
      </c>
      <c r="C432" s="133" t="s">
        <v>278</v>
      </c>
      <c r="D432" s="83" t="s">
        <v>33</v>
      </c>
      <c r="E432" s="83" t="s">
        <v>33</v>
      </c>
      <c r="F432" s="83" t="s">
        <v>33</v>
      </c>
      <c r="G432" s="194"/>
      <c r="H432" s="195"/>
      <c r="I432" s="205"/>
      <c r="J432" s="116">
        <v>30</v>
      </c>
      <c r="K432" s="116">
        <v>30</v>
      </c>
      <c r="L432" s="116">
        <v>30</v>
      </c>
      <c r="M432" s="116">
        <v>30</v>
      </c>
      <c r="N432" s="116">
        <v>30</v>
      </c>
      <c r="O432" s="116">
        <v>30</v>
      </c>
      <c r="P432" s="116">
        <v>30</v>
      </c>
      <c r="Q432" s="116">
        <v>30</v>
      </c>
      <c r="R432" s="116">
        <v>30</v>
      </c>
      <c r="S432" s="119">
        <v>3</v>
      </c>
      <c r="T432" s="119">
        <v>3</v>
      </c>
      <c r="U432" s="119">
        <v>3</v>
      </c>
    </row>
    <row r="433" s="3" customFormat="1" customHeight="1" spans="1:21">
      <c r="A433" s="125" t="s">
        <v>526</v>
      </c>
      <c r="B433" s="161" t="s">
        <v>275</v>
      </c>
      <c r="C433" s="133" t="s">
        <v>279</v>
      </c>
      <c r="D433" s="83" t="s">
        <v>33</v>
      </c>
      <c r="E433" s="83" t="s">
        <v>33</v>
      </c>
      <c r="F433" s="83" t="s">
        <v>33</v>
      </c>
      <c r="G433" s="196"/>
      <c r="H433" s="197"/>
      <c r="I433" s="206"/>
      <c r="J433" s="116">
        <v>30</v>
      </c>
      <c r="K433" s="116">
        <v>30</v>
      </c>
      <c r="L433" s="116">
        <v>30</v>
      </c>
      <c r="M433" s="116">
        <v>30</v>
      </c>
      <c r="N433" s="116">
        <v>30</v>
      </c>
      <c r="O433" s="116">
        <v>30</v>
      </c>
      <c r="P433" s="116">
        <v>40</v>
      </c>
      <c r="Q433" s="116">
        <v>40</v>
      </c>
      <c r="R433" s="116">
        <v>40</v>
      </c>
      <c r="S433" s="119">
        <v>2.75</v>
      </c>
      <c r="T433" s="119">
        <v>2.75</v>
      </c>
      <c r="U433" s="119">
        <v>2.75</v>
      </c>
    </row>
    <row r="434" s="3" customFormat="1" customHeight="1" spans="1:21">
      <c r="A434" s="198" t="s">
        <v>527</v>
      </c>
      <c r="B434" s="161" t="s">
        <v>528</v>
      </c>
      <c r="C434" s="133" t="s">
        <v>280</v>
      </c>
      <c r="D434" s="83" t="s">
        <v>33</v>
      </c>
      <c r="E434" s="83" t="s">
        <v>33</v>
      </c>
      <c r="F434" s="83" t="s">
        <v>33</v>
      </c>
      <c r="G434" s="134" t="s">
        <v>281</v>
      </c>
      <c r="H434" s="134"/>
      <c r="I434" s="134"/>
      <c r="J434" s="116">
        <v>80</v>
      </c>
      <c r="K434" s="116">
        <v>80</v>
      </c>
      <c r="L434" s="117">
        <v>80</v>
      </c>
      <c r="M434" s="116">
        <v>80</v>
      </c>
      <c r="N434" s="116">
        <v>80</v>
      </c>
      <c r="O434" s="116">
        <v>80</v>
      </c>
      <c r="P434" s="118">
        <v>100</v>
      </c>
      <c r="Q434" s="118">
        <v>100</v>
      </c>
      <c r="R434" s="118">
        <v>100</v>
      </c>
      <c r="S434" s="119">
        <v>3.45</v>
      </c>
      <c r="T434" s="119">
        <v>3.45</v>
      </c>
      <c r="U434" s="119">
        <v>3.45</v>
      </c>
    </row>
    <row r="435" s="3" customFormat="1" customHeight="1" spans="1:21">
      <c r="A435" s="125" t="s">
        <v>529</v>
      </c>
      <c r="B435" s="199" t="s">
        <v>530</v>
      </c>
      <c r="C435" s="200" t="s">
        <v>283</v>
      </c>
      <c r="D435" s="83" t="s">
        <v>33</v>
      </c>
      <c r="E435" s="83" t="s">
        <v>33</v>
      </c>
      <c r="F435" s="83" t="s">
        <v>33</v>
      </c>
      <c r="G435" s="84" t="s">
        <v>284</v>
      </c>
      <c r="H435" s="85"/>
      <c r="I435" s="115"/>
      <c r="J435" s="116">
        <v>100</v>
      </c>
      <c r="K435" s="116">
        <v>100</v>
      </c>
      <c r="L435" s="117">
        <v>100</v>
      </c>
      <c r="M435" s="116">
        <v>100</v>
      </c>
      <c r="N435" s="116">
        <v>100</v>
      </c>
      <c r="O435" s="116">
        <v>100</v>
      </c>
      <c r="P435" s="118">
        <v>100</v>
      </c>
      <c r="Q435" s="118">
        <v>100</v>
      </c>
      <c r="R435" s="118">
        <v>100</v>
      </c>
      <c r="S435" s="119">
        <v>4.18</v>
      </c>
      <c r="T435" s="119">
        <v>4.18</v>
      </c>
      <c r="U435" s="119">
        <v>4.18</v>
      </c>
    </row>
    <row r="436" s="3" customFormat="1" customHeight="1" spans="1:21">
      <c r="A436" s="198" t="s">
        <v>531</v>
      </c>
      <c r="B436" s="161" t="s">
        <v>532</v>
      </c>
      <c r="C436" s="190" t="s">
        <v>285</v>
      </c>
      <c r="D436" s="83" t="s">
        <v>33</v>
      </c>
      <c r="E436" s="83" t="s">
        <v>33</v>
      </c>
      <c r="F436" s="83" t="s">
        <v>33</v>
      </c>
      <c r="G436" s="84" t="s">
        <v>286</v>
      </c>
      <c r="H436" s="85"/>
      <c r="I436" s="115"/>
      <c r="J436" s="116">
        <v>70</v>
      </c>
      <c r="K436" s="116">
        <v>70</v>
      </c>
      <c r="L436" s="117">
        <v>70</v>
      </c>
      <c r="M436" s="116">
        <v>70</v>
      </c>
      <c r="N436" s="116">
        <v>70</v>
      </c>
      <c r="O436" s="116">
        <v>70</v>
      </c>
      <c r="P436" s="118">
        <v>80</v>
      </c>
      <c r="Q436" s="118">
        <v>80</v>
      </c>
      <c r="R436" s="118">
        <v>80</v>
      </c>
      <c r="S436" s="119">
        <v>1.16</v>
      </c>
      <c r="T436" s="119">
        <v>1.16</v>
      </c>
      <c r="U436" s="119">
        <v>1.16</v>
      </c>
    </row>
    <row r="437" s="1" customFormat="1" customHeight="1" spans="1:21">
      <c r="A437" s="198" t="s">
        <v>533</v>
      </c>
      <c r="B437" s="139" t="s">
        <v>287</v>
      </c>
      <c r="C437" s="201" t="s">
        <v>288</v>
      </c>
      <c r="D437" s="83" t="s">
        <v>33</v>
      </c>
      <c r="E437" s="83" t="s">
        <v>33</v>
      </c>
      <c r="F437" s="83" t="s">
        <v>33</v>
      </c>
      <c r="G437" s="84" t="s">
        <v>289</v>
      </c>
      <c r="H437" s="85"/>
      <c r="I437" s="115"/>
      <c r="J437" s="116">
        <v>30</v>
      </c>
      <c r="K437" s="116">
        <v>30</v>
      </c>
      <c r="L437" s="117">
        <v>30</v>
      </c>
      <c r="M437" s="118">
        <v>40</v>
      </c>
      <c r="N437" s="118">
        <v>40</v>
      </c>
      <c r="O437" s="118">
        <v>40</v>
      </c>
      <c r="P437" s="118">
        <v>40</v>
      </c>
      <c r="Q437" s="118">
        <v>40</v>
      </c>
      <c r="R437" s="118">
        <v>40</v>
      </c>
      <c r="S437" s="119">
        <v>5.16</v>
      </c>
      <c r="T437" s="119">
        <v>5.16</v>
      </c>
      <c r="U437" s="119">
        <v>5.16</v>
      </c>
    </row>
    <row r="438" s="5" customFormat="1" customHeight="1" spans="1:22">
      <c r="A438" s="125" t="s">
        <v>534</v>
      </c>
      <c r="B438" s="132" t="s">
        <v>290</v>
      </c>
      <c r="C438" s="138" t="s">
        <v>291</v>
      </c>
      <c r="D438" s="83" t="s">
        <v>33</v>
      </c>
      <c r="E438" s="83" t="s">
        <v>33</v>
      </c>
      <c r="F438" s="83" t="s">
        <v>33</v>
      </c>
      <c r="G438" s="84" t="s">
        <v>292</v>
      </c>
      <c r="H438" s="85"/>
      <c r="I438" s="115"/>
      <c r="J438" s="116">
        <v>80</v>
      </c>
      <c r="K438" s="116">
        <v>80</v>
      </c>
      <c r="L438" s="116">
        <v>80</v>
      </c>
      <c r="M438" s="116">
        <v>90</v>
      </c>
      <c r="N438" s="116">
        <v>90</v>
      </c>
      <c r="O438" s="116">
        <v>90</v>
      </c>
      <c r="P438" s="116">
        <v>120</v>
      </c>
      <c r="Q438" s="116">
        <v>120</v>
      </c>
      <c r="R438" s="116">
        <v>120</v>
      </c>
      <c r="S438" s="119"/>
      <c r="T438" s="119"/>
      <c r="U438" s="119"/>
      <c r="V438" s="3"/>
    </row>
    <row r="439" s="3" customFormat="1" customHeight="1" spans="1:22">
      <c r="A439" s="83" t="s">
        <v>454</v>
      </c>
      <c r="B439" s="124" t="s">
        <v>455</v>
      </c>
      <c r="C439" s="145" t="s">
        <v>456</v>
      </c>
      <c r="D439" s="83" t="s">
        <v>33</v>
      </c>
      <c r="E439" s="83"/>
      <c r="F439" s="83"/>
      <c r="G439" s="146" t="s">
        <v>457</v>
      </c>
      <c r="H439" s="146"/>
      <c r="I439" s="146"/>
      <c r="J439" s="147">
        <v>399</v>
      </c>
      <c r="K439" s="147"/>
      <c r="L439" s="147"/>
      <c r="M439" s="147">
        <v>399</v>
      </c>
      <c r="N439" s="147"/>
      <c r="O439" s="147"/>
      <c r="P439" s="147">
        <v>399</v>
      </c>
      <c r="Q439" s="147"/>
      <c r="R439" s="147"/>
      <c r="S439" s="121">
        <v>50</v>
      </c>
      <c r="T439" s="121"/>
      <c r="U439" s="121"/>
      <c r="V439" s="158" t="s">
        <v>458</v>
      </c>
    </row>
    <row r="440" s="3" customFormat="1" customHeight="1" spans="1:22">
      <c r="A440" s="83" t="s">
        <v>459</v>
      </c>
      <c r="B440" s="124" t="s">
        <v>455</v>
      </c>
      <c r="C440" s="145" t="s">
        <v>460</v>
      </c>
      <c r="D440" s="83"/>
      <c r="E440" s="83" t="s">
        <v>33</v>
      </c>
      <c r="F440" s="83" t="s">
        <v>33</v>
      </c>
      <c r="G440" s="146" t="s">
        <v>461</v>
      </c>
      <c r="H440" s="146"/>
      <c r="I440" s="146"/>
      <c r="J440" s="147"/>
      <c r="K440" s="147">
        <v>399</v>
      </c>
      <c r="L440" s="147">
        <v>399</v>
      </c>
      <c r="M440" s="147"/>
      <c r="N440" s="147">
        <v>399</v>
      </c>
      <c r="O440" s="147">
        <v>399</v>
      </c>
      <c r="P440" s="147"/>
      <c r="Q440" s="147">
        <v>399</v>
      </c>
      <c r="R440" s="147">
        <v>399</v>
      </c>
      <c r="S440" s="121"/>
      <c r="T440" s="121">
        <v>50</v>
      </c>
      <c r="U440" s="121">
        <v>50</v>
      </c>
      <c r="V440" s="158" t="s">
        <v>458</v>
      </c>
    </row>
    <row r="441" s="4" customFormat="1" customHeight="1" spans="1:251">
      <c r="A441" s="22" t="s">
        <v>422</v>
      </c>
      <c r="B441" s="70" t="s">
        <v>174</v>
      </c>
      <c r="C441" s="21" t="s">
        <v>175</v>
      </c>
      <c r="D441" s="22" t="s">
        <v>33</v>
      </c>
      <c r="E441" s="22" t="s">
        <v>33</v>
      </c>
      <c r="F441" s="22" t="s">
        <v>33</v>
      </c>
      <c r="G441" s="23"/>
      <c r="H441" s="24"/>
      <c r="I441" s="93"/>
      <c r="J441" s="106">
        <v>30</v>
      </c>
      <c r="K441" s="106">
        <v>30</v>
      </c>
      <c r="L441" s="106">
        <v>30</v>
      </c>
      <c r="M441" s="106">
        <v>30</v>
      </c>
      <c r="N441" s="106">
        <v>30</v>
      </c>
      <c r="O441" s="106">
        <v>30</v>
      </c>
      <c r="P441" s="106">
        <v>30</v>
      </c>
      <c r="Q441" s="106">
        <v>30</v>
      </c>
      <c r="R441" s="106">
        <v>30</v>
      </c>
      <c r="S441" s="121"/>
      <c r="T441" s="121"/>
      <c r="U441" s="121"/>
      <c r="V441" s="3"/>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c r="CE441" s="1"/>
      <c r="CF441" s="1"/>
      <c r="CG441" s="1"/>
      <c r="CH441" s="1"/>
      <c r="CI441" s="1"/>
      <c r="CJ441" s="1"/>
      <c r="CK441" s="1"/>
      <c r="CL441" s="1"/>
      <c r="CM441" s="1"/>
      <c r="CN441" s="1"/>
      <c r="CO441" s="1"/>
      <c r="CP441" s="1"/>
      <c r="CQ441" s="1"/>
      <c r="CR441" s="1"/>
      <c r="CS441" s="1"/>
      <c r="CT441" s="1"/>
      <c r="CU441" s="1"/>
      <c r="CV441" s="1"/>
      <c r="CW441" s="1"/>
      <c r="CX441" s="1"/>
      <c r="CY441" s="1"/>
      <c r="CZ441" s="1"/>
      <c r="DA441" s="1"/>
      <c r="DB441" s="1"/>
      <c r="DC441" s="1"/>
      <c r="DD441" s="1"/>
      <c r="DE441" s="1"/>
      <c r="DF441" s="1"/>
      <c r="DG441" s="1"/>
      <c r="DH441" s="1"/>
      <c r="DI441" s="1"/>
      <c r="DJ441" s="1"/>
      <c r="DK441" s="1"/>
      <c r="DL441" s="1"/>
      <c r="DM441" s="1"/>
      <c r="DN441" s="1"/>
      <c r="DO441" s="1"/>
      <c r="DP441" s="1"/>
      <c r="DQ441" s="1"/>
      <c r="DR441" s="1"/>
      <c r="DS441" s="1"/>
      <c r="DT441" s="1"/>
      <c r="DU441" s="1"/>
      <c r="DV441" s="1"/>
      <c r="DW441" s="1"/>
      <c r="DX441" s="1"/>
      <c r="DY441" s="1"/>
      <c r="DZ441" s="1"/>
      <c r="EA441" s="1"/>
      <c r="EB441" s="1"/>
      <c r="EC441" s="1"/>
      <c r="ED441" s="1"/>
      <c r="EE441" s="1"/>
      <c r="EF441" s="1"/>
      <c r="EG441" s="1"/>
      <c r="EH441" s="1"/>
      <c r="EI441" s="1"/>
      <c r="EJ441" s="1"/>
      <c r="EK441" s="1"/>
      <c r="EL441" s="1"/>
      <c r="EM441" s="1"/>
      <c r="EN441" s="1"/>
      <c r="EO441" s="1"/>
      <c r="EP441" s="1"/>
      <c r="EQ441" s="1"/>
      <c r="ER441" s="1"/>
      <c r="ES441" s="1"/>
      <c r="ET441" s="1"/>
      <c r="EU441" s="1"/>
      <c r="EV441" s="1"/>
      <c r="EW441" s="1"/>
      <c r="EX441" s="1"/>
      <c r="EY441" s="1"/>
      <c r="EZ441" s="1"/>
      <c r="FA441" s="1"/>
      <c r="FB441" s="1"/>
      <c r="FC441" s="1"/>
      <c r="FD441" s="1"/>
      <c r="FE441" s="1"/>
      <c r="FF441" s="1"/>
      <c r="FG441" s="1"/>
      <c r="FH441" s="1"/>
      <c r="FI441" s="1"/>
      <c r="FJ441" s="1"/>
      <c r="FK441" s="1"/>
      <c r="FL441" s="1"/>
      <c r="FM441" s="1"/>
      <c r="FN441" s="1"/>
      <c r="FO441" s="1"/>
      <c r="FP441" s="1"/>
      <c r="FQ441" s="1"/>
      <c r="FR441" s="1"/>
      <c r="FS441" s="1"/>
      <c r="FT441" s="1"/>
      <c r="FU441" s="1"/>
      <c r="FV441" s="1"/>
      <c r="FW441" s="1"/>
      <c r="FX441" s="1"/>
      <c r="FY441" s="1"/>
      <c r="FZ441" s="1"/>
      <c r="GA441" s="1"/>
      <c r="GB441" s="1"/>
      <c r="GC441" s="1"/>
      <c r="GD441" s="1"/>
      <c r="GE441" s="1"/>
      <c r="GF441" s="1"/>
      <c r="GG441" s="1"/>
      <c r="GH441" s="1"/>
      <c r="GI441" s="1"/>
      <c r="GJ441" s="1"/>
      <c r="GK441" s="1"/>
      <c r="GL441" s="1"/>
      <c r="GM441" s="1"/>
      <c r="GN441" s="1"/>
      <c r="GO441" s="1"/>
      <c r="GP441" s="1"/>
      <c r="GQ441" s="1"/>
      <c r="GR441" s="1"/>
      <c r="GS441" s="1"/>
      <c r="GT441" s="1"/>
      <c r="GU441" s="1"/>
      <c r="GV441" s="1"/>
      <c r="GW441" s="1"/>
      <c r="GX441" s="1"/>
      <c r="GY441" s="1"/>
      <c r="GZ441" s="1"/>
      <c r="HA441" s="1"/>
      <c r="HB441" s="1"/>
      <c r="HC441" s="1"/>
      <c r="HD441" s="1"/>
      <c r="HE441" s="1"/>
      <c r="HF441" s="1"/>
      <c r="HG441" s="1"/>
      <c r="HH441" s="1"/>
      <c r="HI441" s="1"/>
      <c r="HJ441" s="1"/>
      <c r="HK441" s="1"/>
      <c r="HL441" s="1"/>
      <c r="HM441" s="1"/>
      <c r="HN441" s="1"/>
      <c r="HO441" s="1"/>
      <c r="HP441" s="1"/>
      <c r="HQ441" s="1"/>
      <c r="HR441" s="1"/>
      <c r="HS441" s="1"/>
      <c r="HT441" s="1"/>
      <c r="HU441" s="1"/>
      <c r="HV441" s="1"/>
      <c r="HW441" s="1"/>
      <c r="HX441" s="1"/>
      <c r="HY441" s="1"/>
      <c r="HZ441" s="1"/>
      <c r="IA441" s="1"/>
      <c r="IB441" s="1"/>
      <c r="IC441" s="1"/>
      <c r="ID441" s="1"/>
      <c r="IE441" s="1"/>
      <c r="IF441" s="1"/>
      <c r="IG441" s="1"/>
      <c r="IH441" s="1"/>
      <c r="II441" s="1"/>
      <c r="IJ441" s="1"/>
      <c r="IK441" s="1"/>
      <c r="IL441" s="1"/>
      <c r="IM441" s="1"/>
      <c r="IN441" s="1"/>
      <c r="IO441" s="1"/>
      <c r="IP441" s="1"/>
      <c r="IQ441" s="1"/>
    </row>
    <row r="442" s="3" customFormat="1" customHeight="1" spans="1:251">
      <c r="A442" s="22" t="s">
        <v>423</v>
      </c>
      <c r="B442" s="26" t="s">
        <v>185</v>
      </c>
      <c r="C442" s="21" t="s">
        <v>424</v>
      </c>
      <c r="D442" s="22" t="s">
        <v>33</v>
      </c>
      <c r="E442" s="22" t="s">
        <v>33</v>
      </c>
      <c r="F442" s="22" t="s">
        <v>33</v>
      </c>
      <c r="G442" s="71"/>
      <c r="H442" s="71"/>
      <c r="I442" s="71"/>
      <c r="J442" s="106">
        <v>20</v>
      </c>
      <c r="K442" s="106">
        <v>20</v>
      </c>
      <c r="L442" s="106">
        <v>20</v>
      </c>
      <c r="M442" s="106">
        <v>20</v>
      </c>
      <c r="N442" s="106">
        <v>20</v>
      </c>
      <c r="O442" s="106">
        <v>20</v>
      </c>
      <c r="P442" s="106">
        <v>20</v>
      </c>
      <c r="Q442" s="106">
        <v>20</v>
      </c>
      <c r="R442" s="106">
        <v>20</v>
      </c>
      <c r="S442" s="121"/>
      <c r="T442" s="121"/>
      <c r="U442" s="12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c r="CE442" s="1"/>
      <c r="CF442" s="1"/>
      <c r="CG442" s="1"/>
      <c r="CH442" s="1"/>
      <c r="CI442" s="1"/>
      <c r="CJ442" s="1"/>
      <c r="CK442" s="1"/>
      <c r="CL442" s="1"/>
      <c r="CM442" s="1"/>
      <c r="CN442" s="1"/>
      <c r="CO442" s="1"/>
      <c r="CP442" s="1"/>
      <c r="CQ442" s="1"/>
      <c r="CR442" s="1"/>
      <c r="CS442" s="1"/>
      <c r="CT442" s="1"/>
      <c r="CU442" s="1"/>
      <c r="CV442" s="1"/>
      <c r="CW442" s="1"/>
      <c r="CX442" s="1"/>
      <c r="CY442" s="1"/>
      <c r="CZ442" s="1"/>
      <c r="DA442" s="1"/>
      <c r="DB442" s="1"/>
      <c r="DC442" s="1"/>
      <c r="DD442" s="1"/>
      <c r="DE442" s="1"/>
      <c r="DF442" s="1"/>
      <c r="DG442" s="1"/>
      <c r="DH442" s="1"/>
      <c r="DI442" s="1"/>
      <c r="DJ442" s="1"/>
      <c r="DK442" s="1"/>
      <c r="DL442" s="1"/>
      <c r="DM442" s="1"/>
      <c r="DN442" s="1"/>
      <c r="DO442" s="1"/>
      <c r="DP442" s="1"/>
      <c r="DQ442" s="1"/>
      <c r="DR442" s="1"/>
      <c r="DS442" s="1"/>
      <c r="DT442" s="1"/>
      <c r="DU442" s="1"/>
      <c r="DV442" s="1"/>
      <c r="DW442" s="1"/>
      <c r="DX442" s="1"/>
      <c r="DY442" s="1"/>
      <c r="DZ442" s="1"/>
      <c r="EA442" s="1"/>
      <c r="EB442" s="1"/>
      <c r="EC442" s="1"/>
      <c r="ED442" s="1"/>
      <c r="EE442" s="1"/>
      <c r="EF442" s="1"/>
      <c r="EG442" s="1"/>
      <c r="EH442" s="1"/>
      <c r="EI442" s="1"/>
      <c r="EJ442" s="1"/>
      <c r="EK442" s="1"/>
      <c r="EL442" s="1"/>
      <c r="EM442" s="1"/>
      <c r="EN442" s="1"/>
      <c r="EO442" s="1"/>
      <c r="EP442" s="1"/>
      <c r="EQ442" s="1"/>
      <c r="ER442" s="1"/>
      <c r="ES442" s="1"/>
      <c r="ET442" s="1"/>
      <c r="EU442" s="1"/>
      <c r="EV442" s="1"/>
      <c r="EW442" s="1"/>
      <c r="EX442" s="1"/>
      <c r="EY442" s="1"/>
      <c r="EZ442" s="1"/>
      <c r="FA442" s="1"/>
      <c r="FB442" s="1"/>
      <c r="FC442" s="1"/>
      <c r="FD442" s="1"/>
      <c r="FE442" s="1"/>
      <c r="FF442" s="1"/>
      <c r="FG442" s="1"/>
      <c r="FH442" s="1"/>
      <c r="FI442" s="1"/>
      <c r="FJ442" s="1"/>
      <c r="FK442" s="1"/>
      <c r="FL442" s="1"/>
      <c r="FM442" s="1"/>
      <c r="FN442" s="1"/>
      <c r="FO442" s="1"/>
      <c r="FP442" s="1"/>
      <c r="FQ442" s="1"/>
      <c r="FR442" s="1"/>
      <c r="FS442" s="1"/>
      <c r="FT442" s="1"/>
      <c r="FU442" s="1"/>
      <c r="FV442" s="1"/>
      <c r="FW442" s="1"/>
      <c r="FX442" s="1"/>
      <c r="FY442" s="1"/>
      <c r="FZ442" s="1"/>
      <c r="GA442" s="1"/>
      <c r="GB442" s="1"/>
      <c r="GC442" s="1"/>
      <c r="GD442" s="1"/>
      <c r="GE442" s="1"/>
      <c r="GF442" s="1"/>
      <c r="GG442" s="1"/>
      <c r="GH442" s="1"/>
      <c r="GI442" s="1"/>
      <c r="GJ442" s="1"/>
      <c r="GK442" s="1"/>
      <c r="GL442" s="1"/>
      <c r="GM442" s="1"/>
      <c r="GN442" s="1"/>
      <c r="GO442" s="1"/>
      <c r="GP442" s="1"/>
      <c r="GQ442" s="1"/>
      <c r="GR442" s="1"/>
      <c r="GS442" s="1"/>
      <c r="GT442" s="1"/>
      <c r="GU442" s="1"/>
      <c r="GV442" s="1"/>
      <c r="GW442" s="1"/>
      <c r="GX442" s="1"/>
      <c r="GY442" s="1"/>
      <c r="GZ442" s="1"/>
      <c r="HA442" s="1"/>
      <c r="HB442" s="1"/>
      <c r="HC442" s="1"/>
      <c r="HD442" s="1"/>
      <c r="HE442" s="1"/>
      <c r="HF442" s="1"/>
      <c r="HG442" s="1"/>
      <c r="HH442" s="1"/>
      <c r="HI442" s="1"/>
      <c r="HJ442" s="1"/>
      <c r="HK442" s="1"/>
      <c r="HL442" s="1"/>
      <c r="HM442" s="1"/>
      <c r="HN442" s="1"/>
      <c r="HO442" s="1"/>
      <c r="HP442" s="1"/>
      <c r="HQ442" s="1"/>
      <c r="HR442" s="1"/>
      <c r="HS442" s="1"/>
      <c r="HT442" s="1"/>
      <c r="HU442" s="1"/>
      <c r="HV442" s="1"/>
      <c r="HW442" s="1"/>
      <c r="HX442" s="1"/>
      <c r="HY442" s="1"/>
      <c r="HZ442" s="1"/>
      <c r="IA442" s="1"/>
      <c r="IB442" s="1"/>
      <c r="IC442" s="1"/>
      <c r="ID442" s="1"/>
      <c r="IE442" s="1"/>
      <c r="IF442" s="1"/>
      <c r="IG442" s="1"/>
      <c r="IH442" s="1"/>
      <c r="II442" s="1"/>
      <c r="IJ442" s="1"/>
      <c r="IK442" s="1"/>
      <c r="IL442" s="1"/>
      <c r="IM442" s="1"/>
      <c r="IN442" s="1"/>
      <c r="IO442" s="1"/>
      <c r="IP442" s="1"/>
      <c r="IQ442" s="1"/>
    </row>
    <row r="443" s="1" customFormat="1" customHeight="1" spans="1:18">
      <c r="A443" s="25" t="s">
        <v>425</v>
      </c>
      <c r="B443" s="72" t="s">
        <v>176</v>
      </c>
      <c r="C443" s="73"/>
      <c r="D443" s="22" t="s">
        <v>33</v>
      </c>
      <c r="E443" s="22" t="s">
        <v>33</v>
      </c>
      <c r="F443" s="22" t="s">
        <v>33</v>
      </c>
      <c r="G443" s="23"/>
      <c r="H443" s="24"/>
      <c r="I443" s="93"/>
      <c r="J443" s="106">
        <v>0</v>
      </c>
      <c r="K443" s="106">
        <v>0</v>
      </c>
      <c r="L443" s="106">
        <v>0</v>
      </c>
      <c r="M443" s="106">
        <v>0</v>
      </c>
      <c r="N443" s="106">
        <v>0</v>
      </c>
      <c r="O443" s="106">
        <v>0</v>
      </c>
      <c r="P443" s="106">
        <v>0</v>
      </c>
      <c r="Q443" s="106">
        <v>0</v>
      </c>
      <c r="R443" s="106">
        <v>0</v>
      </c>
    </row>
    <row r="444" s="1" customFormat="1" customHeight="1" spans="1:18">
      <c r="A444" s="25" t="s">
        <v>426</v>
      </c>
      <c r="B444" s="72" t="s">
        <v>177</v>
      </c>
      <c r="C444" s="73"/>
      <c r="D444" s="22" t="s">
        <v>33</v>
      </c>
      <c r="E444" s="22" t="s">
        <v>33</v>
      </c>
      <c r="F444" s="22" t="s">
        <v>33</v>
      </c>
      <c r="G444" s="23"/>
      <c r="H444" s="24"/>
      <c r="I444" s="93"/>
      <c r="J444" s="106">
        <v>0</v>
      </c>
      <c r="K444" s="106">
        <v>0</v>
      </c>
      <c r="L444" s="106">
        <v>0</v>
      </c>
      <c r="M444" s="106">
        <v>0</v>
      </c>
      <c r="N444" s="106">
        <v>0</v>
      </c>
      <c r="O444" s="106">
        <v>0</v>
      </c>
      <c r="P444" s="106">
        <v>0</v>
      </c>
      <c r="Q444" s="106">
        <v>0</v>
      </c>
      <c r="R444" s="106">
        <v>0</v>
      </c>
    </row>
    <row r="445" s="1" customFormat="1" customHeight="1" spans="1:18">
      <c r="A445" s="25" t="s">
        <v>427</v>
      </c>
      <c r="B445" s="72" t="s">
        <v>178</v>
      </c>
      <c r="C445" s="73"/>
      <c r="D445" s="22" t="s">
        <v>33</v>
      </c>
      <c r="E445" s="22" t="s">
        <v>33</v>
      </c>
      <c r="F445" s="22" t="s">
        <v>33</v>
      </c>
      <c r="G445" s="23"/>
      <c r="H445" s="24"/>
      <c r="I445" s="93"/>
      <c r="J445" s="106">
        <v>0</v>
      </c>
      <c r="K445" s="106">
        <v>0</v>
      </c>
      <c r="L445" s="106">
        <v>0</v>
      </c>
      <c r="M445" s="106">
        <v>0</v>
      </c>
      <c r="N445" s="106">
        <v>0</v>
      </c>
      <c r="O445" s="106">
        <v>0</v>
      </c>
      <c r="P445" s="106">
        <v>0</v>
      </c>
      <c r="Q445" s="106">
        <v>0</v>
      </c>
      <c r="R445" s="106">
        <v>0</v>
      </c>
    </row>
    <row r="446" s="1" customFormat="1" customHeight="1" spans="1:21">
      <c r="A446" s="6"/>
      <c r="B446" s="74"/>
      <c r="C446" s="75" t="s">
        <v>200</v>
      </c>
      <c r="D446" s="76">
        <v>19800</v>
      </c>
      <c r="E446" s="76">
        <v>19800</v>
      </c>
      <c r="F446" s="76">
        <v>19800</v>
      </c>
      <c r="G446" s="74"/>
      <c r="H446" s="74"/>
      <c r="I446" s="114" t="s">
        <v>428</v>
      </c>
      <c r="J446" s="76">
        <f t="shared" ref="J446:U446" si="21">SUM(J374:J445)</f>
        <v>9991</v>
      </c>
      <c r="K446" s="76">
        <f t="shared" si="21"/>
        <v>10071</v>
      </c>
      <c r="L446" s="76">
        <f t="shared" si="21"/>
        <v>10551</v>
      </c>
      <c r="M446" s="76">
        <f t="shared" si="21"/>
        <v>10161</v>
      </c>
      <c r="N446" s="76">
        <f t="shared" si="21"/>
        <v>10261</v>
      </c>
      <c r="O446" s="76">
        <f t="shared" si="21"/>
        <v>10821</v>
      </c>
      <c r="P446" s="76">
        <f t="shared" si="21"/>
        <v>10756</v>
      </c>
      <c r="Q446" s="76">
        <f t="shared" si="21"/>
        <v>10876</v>
      </c>
      <c r="R446" s="76">
        <f t="shared" si="21"/>
        <v>11466</v>
      </c>
      <c r="S446" s="1">
        <f t="shared" si="21"/>
        <v>810.752</v>
      </c>
      <c r="T446" s="1">
        <f t="shared" si="21"/>
        <v>814.252</v>
      </c>
      <c r="U446" s="1">
        <f t="shared" si="21"/>
        <v>868.752</v>
      </c>
    </row>
    <row r="447" s="1" customFormat="1" customHeight="1" spans="1:21">
      <c r="A447" s="6"/>
      <c r="B447" s="74"/>
      <c r="C447" s="75" t="s">
        <v>429</v>
      </c>
      <c r="D447" s="77">
        <f>D470</f>
        <v>0.660594535081573</v>
      </c>
      <c r="E447" s="77">
        <f>D471</f>
        <v>0.655347036044087</v>
      </c>
      <c r="F447" s="77">
        <f>D472</f>
        <v>0.625533124822292</v>
      </c>
      <c r="G447" s="74"/>
      <c r="H447" s="74"/>
      <c r="I447" s="114" t="s">
        <v>430</v>
      </c>
      <c r="J447" s="76">
        <f t="shared" ref="J447:R447" si="22">J446*3</f>
        <v>29973</v>
      </c>
      <c r="K447" s="76">
        <f t="shared" si="22"/>
        <v>30213</v>
      </c>
      <c r="L447" s="76">
        <f t="shared" si="22"/>
        <v>31653</v>
      </c>
      <c r="M447" s="76">
        <f t="shared" si="22"/>
        <v>30483</v>
      </c>
      <c r="N447" s="76">
        <f t="shared" si="22"/>
        <v>30783</v>
      </c>
      <c r="O447" s="76">
        <f t="shared" si="22"/>
        <v>32463</v>
      </c>
      <c r="P447" s="76">
        <f t="shared" si="22"/>
        <v>32268</v>
      </c>
      <c r="Q447" s="76">
        <f t="shared" si="22"/>
        <v>32628</v>
      </c>
      <c r="R447" s="76">
        <f t="shared" si="22"/>
        <v>34398</v>
      </c>
      <c r="S447" s="77">
        <f t="shared" ref="S447:U447" si="23">S446/D446</f>
        <v>0.0409470707070707</v>
      </c>
      <c r="T447" s="77">
        <f t="shared" si="23"/>
        <v>0.0411238383838384</v>
      </c>
      <c r="U447" s="77">
        <f t="shared" si="23"/>
        <v>0.0438763636363636</v>
      </c>
    </row>
    <row r="448" s="1" customFormat="1" customHeight="1" spans="1:13">
      <c r="A448" s="202" t="s">
        <v>3</v>
      </c>
      <c r="B448" s="26" t="s">
        <v>293</v>
      </c>
      <c r="C448" s="203" t="s">
        <v>294</v>
      </c>
      <c r="D448" s="26" t="s">
        <v>295</v>
      </c>
      <c r="E448" s="26" t="s">
        <v>296</v>
      </c>
      <c r="F448" s="17" t="s">
        <v>297</v>
      </c>
      <c r="G448" s="26" t="s">
        <v>298</v>
      </c>
      <c r="H448" s="26" t="s">
        <v>299</v>
      </c>
      <c r="I448" s="17" t="s">
        <v>300</v>
      </c>
      <c r="J448" s="26" t="s">
        <v>301</v>
      </c>
      <c r="K448" s="17" t="s">
        <v>302</v>
      </c>
      <c r="L448" s="207"/>
      <c r="M448" s="208"/>
    </row>
    <row r="449" s="1" customFormat="1" customHeight="1" spans="1:13">
      <c r="A449" s="209" t="s">
        <v>316</v>
      </c>
      <c r="B449" s="210">
        <f>J51</f>
        <v>4524</v>
      </c>
      <c r="C449" s="106">
        <v>0</v>
      </c>
      <c r="D449" s="211">
        <f t="shared" ref="D449:D472" si="24">E449/B449</f>
        <v>0.214412024756852</v>
      </c>
      <c r="E449" s="212">
        <f>D50</f>
        <v>970</v>
      </c>
      <c r="F449" s="212">
        <f t="shared" ref="F449:F451" si="25">C449*0.7</f>
        <v>0</v>
      </c>
      <c r="G449" s="22">
        <v>1</v>
      </c>
      <c r="H449" s="106">
        <f t="shared" ref="H449:H472" si="26">E449*G449</f>
        <v>970</v>
      </c>
      <c r="I449" s="212">
        <f t="shared" ref="I449:I472" si="27">F449*G449</f>
        <v>0</v>
      </c>
      <c r="J449" s="106">
        <f t="shared" ref="J449:J472" si="28">B449*G449</f>
        <v>4524</v>
      </c>
      <c r="K449" s="106">
        <f t="shared" ref="K449:K472" si="29">C449*G449</f>
        <v>0</v>
      </c>
      <c r="L449" s="207"/>
      <c r="M449" s="208"/>
    </row>
    <row r="450" s="1" customFormat="1" customHeight="1" spans="1:13">
      <c r="A450" s="209" t="s">
        <v>317</v>
      </c>
      <c r="B450" s="210">
        <f>K51</f>
        <v>4764</v>
      </c>
      <c r="C450" s="106">
        <v>0</v>
      </c>
      <c r="D450" s="211">
        <f t="shared" si="24"/>
        <v>0.217884130982368</v>
      </c>
      <c r="E450" s="212">
        <f>E50</f>
        <v>1038</v>
      </c>
      <c r="F450" s="212">
        <f t="shared" si="25"/>
        <v>0</v>
      </c>
      <c r="G450" s="22">
        <v>1</v>
      </c>
      <c r="H450" s="106">
        <f t="shared" si="26"/>
        <v>1038</v>
      </c>
      <c r="I450" s="212">
        <f t="shared" si="27"/>
        <v>0</v>
      </c>
      <c r="J450" s="106">
        <f t="shared" si="28"/>
        <v>4764</v>
      </c>
      <c r="K450" s="106">
        <f t="shared" si="29"/>
        <v>0</v>
      </c>
      <c r="L450" s="207"/>
      <c r="M450" s="208"/>
    </row>
    <row r="451" s="1" customFormat="1" customHeight="1" spans="1:13">
      <c r="A451" s="209" t="s">
        <v>318</v>
      </c>
      <c r="B451" s="210">
        <f>L51</f>
        <v>5124</v>
      </c>
      <c r="C451" s="106">
        <v>0</v>
      </c>
      <c r="D451" s="211">
        <f t="shared" si="24"/>
        <v>0.238485558157689</v>
      </c>
      <c r="E451" s="212">
        <f>F50</f>
        <v>1222</v>
      </c>
      <c r="F451" s="212">
        <f t="shared" si="25"/>
        <v>0</v>
      </c>
      <c r="G451" s="22">
        <v>1</v>
      </c>
      <c r="H451" s="106">
        <f t="shared" si="26"/>
        <v>1222</v>
      </c>
      <c r="I451" s="212">
        <f t="shared" si="27"/>
        <v>0</v>
      </c>
      <c r="J451" s="106">
        <f t="shared" si="28"/>
        <v>5124</v>
      </c>
      <c r="K451" s="106">
        <f t="shared" si="29"/>
        <v>0</v>
      </c>
      <c r="L451" s="207"/>
      <c r="M451" s="208"/>
    </row>
    <row r="452" s="1" customFormat="1" customHeight="1" spans="1:13">
      <c r="A452" s="213" t="s">
        <v>319</v>
      </c>
      <c r="B452" s="210">
        <f>J100</f>
        <v>6255</v>
      </c>
      <c r="C452" s="106">
        <f t="shared" ref="C452:C454" si="30">399+130</f>
        <v>529</v>
      </c>
      <c r="D452" s="211">
        <f t="shared" si="24"/>
        <v>0.62158273381295</v>
      </c>
      <c r="E452" s="212">
        <f>D99</f>
        <v>3888</v>
      </c>
      <c r="F452" s="212">
        <f t="shared" ref="F452:F454" si="31">130*0.7+399</f>
        <v>490</v>
      </c>
      <c r="G452" s="22">
        <v>1</v>
      </c>
      <c r="H452" s="106">
        <f t="shared" si="26"/>
        <v>3888</v>
      </c>
      <c r="I452" s="212">
        <f t="shared" si="27"/>
        <v>490</v>
      </c>
      <c r="J452" s="106">
        <f t="shared" si="28"/>
        <v>6255</v>
      </c>
      <c r="K452" s="106">
        <f t="shared" si="29"/>
        <v>529</v>
      </c>
      <c r="L452" s="8"/>
      <c r="M452" s="235"/>
    </row>
    <row r="453" s="1" customFormat="1" customHeight="1" spans="1:13">
      <c r="A453" s="213" t="s">
        <v>320</v>
      </c>
      <c r="B453" s="210">
        <f>K100</f>
        <v>6495</v>
      </c>
      <c r="C453" s="106">
        <f t="shared" si="30"/>
        <v>529</v>
      </c>
      <c r="D453" s="211">
        <f t="shared" si="24"/>
        <v>0.598614318706697</v>
      </c>
      <c r="E453" s="212">
        <f>E99</f>
        <v>3888</v>
      </c>
      <c r="F453" s="212">
        <f t="shared" si="31"/>
        <v>490</v>
      </c>
      <c r="G453" s="22">
        <v>1</v>
      </c>
      <c r="H453" s="106">
        <f t="shared" si="26"/>
        <v>3888</v>
      </c>
      <c r="I453" s="212">
        <f t="shared" si="27"/>
        <v>490</v>
      </c>
      <c r="J453" s="106">
        <f t="shared" si="28"/>
        <v>6495</v>
      </c>
      <c r="K453" s="106">
        <f t="shared" si="29"/>
        <v>529</v>
      </c>
      <c r="L453" s="8"/>
      <c r="M453" s="235"/>
    </row>
    <row r="454" s="1" customFormat="1" customHeight="1" spans="1:13">
      <c r="A454" s="213" t="s">
        <v>321</v>
      </c>
      <c r="B454" s="210">
        <f>L100</f>
        <v>6855</v>
      </c>
      <c r="C454" s="106">
        <f t="shared" si="30"/>
        <v>529</v>
      </c>
      <c r="D454" s="211">
        <f t="shared" si="24"/>
        <v>0.567177242888403</v>
      </c>
      <c r="E454" s="212">
        <f>F99</f>
        <v>3888</v>
      </c>
      <c r="F454" s="212">
        <f t="shared" si="31"/>
        <v>490</v>
      </c>
      <c r="G454" s="22">
        <v>1</v>
      </c>
      <c r="H454" s="106">
        <f t="shared" si="26"/>
        <v>3888</v>
      </c>
      <c r="I454" s="212">
        <f t="shared" si="27"/>
        <v>490</v>
      </c>
      <c r="J454" s="106">
        <f t="shared" si="28"/>
        <v>6855</v>
      </c>
      <c r="K454" s="106">
        <f t="shared" si="29"/>
        <v>529</v>
      </c>
      <c r="L454" s="8"/>
      <c r="M454" s="235"/>
    </row>
    <row r="455" s="1" customFormat="1" customHeight="1" spans="1:13">
      <c r="A455" s="213" t="s">
        <v>322</v>
      </c>
      <c r="B455" s="210">
        <f>J146</f>
        <v>13971</v>
      </c>
      <c r="C455" s="106">
        <f t="shared" ref="C455:C457" si="32">130+3600</f>
        <v>3730</v>
      </c>
      <c r="D455" s="211">
        <f t="shared" si="24"/>
        <v>0.278290745114881</v>
      </c>
      <c r="E455" s="212">
        <f>D145</f>
        <v>3888</v>
      </c>
      <c r="F455" s="212">
        <f t="shared" ref="F455:F457" si="33">130*0.7+3600*0.8</f>
        <v>2971</v>
      </c>
      <c r="G455" s="22">
        <v>1</v>
      </c>
      <c r="H455" s="106">
        <f t="shared" si="26"/>
        <v>3888</v>
      </c>
      <c r="I455" s="212">
        <f t="shared" si="27"/>
        <v>2971</v>
      </c>
      <c r="J455" s="106">
        <f t="shared" si="28"/>
        <v>13971</v>
      </c>
      <c r="K455" s="106">
        <f t="shared" si="29"/>
        <v>3730</v>
      </c>
      <c r="L455" s="8"/>
      <c r="M455" s="235"/>
    </row>
    <row r="456" s="1" customFormat="1" customHeight="1" spans="1:13">
      <c r="A456" s="213" t="s">
        <v>323</v>
      </c>
      <c r="B456" s="210">
        <f>K146</f>
        <v>14211</v>
      </c>
      <c r="C456" s="106">
        <f t="shared" si="32"/>
        <v>3730</v>
      </c>
      <c r="D456" s="211">
        <f t="shared" si="24"/>
        <v>0.27359088030399</v>
      </c>
      <c r="E456" s="212">
        <f>E145</f>
        <v>3888</v>
      </c>
      <c r="F456" s="212">
        <f t="shared" si="33"/>
        <v>2971</v>
      </c>
      <c r="G456" s="22">
        <v>1</v>
      </c>
      <c r="H456" s="106">
        <f t="shared" si="26"/>
        <v>3888</v>
      </c>
      <c r="I456" s="212">
        <f t="shared" si="27"/>
        <v>2971</v>
      </c>
      <c r="J456" s="106">
        <f t="shared" si="28"/>
        <v>14211</v>
      </c>
      <c r="K456" s="106">
        <f t="shared" si="29"/>
        <v>3730</v>
      </c>
      <c r="L456" s="8"/>
      <c r="M456" s="235"/>
    </row>
    <row r="457" s="1" customFormat="1" customHeight="1" spans="1:13">
      <c r="A457" s="213" t="s">
        <v>324</v>
      </c>
      <c r="B457" s="210">
        <f>L146</f>
        <v>14391</v>
      </c>
      <c r="C457" s="106">
        <f t="shared" si="32"/>
        <v>3730</v>
      </c>
      <c r="D457" s="211">
        <f t="shared" si="24"/>
        <v>0.270168855534709</v>
      </c>
      <c r="E457" s="212">
        <f>F145</f>
        <v>3888</v>
      </c>
      <c r="F457" s="212">
        <f t="shared" si="33"/>
        <v>2971</v>
      </c>
      <c r="G457" s="22">
        <v>1</v>
      </c>
      <c r="H457" s="106">
        <f t="shared" si="26"/>
        <v>3888</v>
      </c>
      <c r="I457" s="212">
        <f t="shared" si="27"/>
        <v>2971</v>
      </c>
      <c r="J457" s="106">
        <f t="shared" si="28"/>
        <v>14391</v>
      </c>
      <c r="K457" s="106">
        <f t="shared" si="29"/>
        <v>3730</v>
      </c>
      <c r="L457" s="8"/>
      <c r="M457" s="235"/>
    </row>
    <row r="458" s="1" customFormat="1" customHeight="1" spans="1:13">
      <c r="A458" s="214" t="s">
        <v>325</v>
      </c>
      <c r="B458" s="210">
        <f>J200</f>
        <v>9531</v>
      </c>
      <c r="C458" s="106">
        <f t="shared" ref="C458:C460" si="34">130+999</f>
        <v>1129</v>
      </c>
      <c r="D458" s="211">
        <f t="shared" si="24"/>
        <v>0.617773580946385</v>
      </c>
      <c r="E458" s="212">
        <f>D199</f>
        <v>5888</v>
      </c>
      <c r="F458" s="212">
        <f t="shared" ref="F458:F460" si="35">130*0.7+999</f>
        <v>1090</v>
      </c>
      <c r="G458" s="22">
        <v>1</v>
      </c>
      <c r="H458" s="106">
        <f t="shared" si="26"/>
        <v>5888</v>
      </c>
      <c r="I458" s="212">
        <f t="shared" si="27"/>
        <v>1090</v>
      </c>
      <c r="J458" s="106">
        <f t="shared" si="28"/>
        <v>9531</v>
      </c>
      <c r="K458" s="106">
        <f t="shared" si="29"/>
        <v>1129</v>
      </c>
      <c r="L458" s="8"/>
      <c r="M458" s="235"/>
    </row>
    <row r="459" s="1" customFormat="1" customHeight="1" spans="1:13">
      <c r="A459" s="214" t="s">
        <v>326</v>
      </c>
      <c r="B459" s="210">
        <f>K200</f>
        <v>9771</v>
      </c>
      <c r="C459" s="106">
        <f t="shared" si="34"/>
        <v>1129</v>
      </c>
      <c r="D459" s="211">
        <f t="shared" si="24"/>
        <v>0.602599529219118</v>
      </c>
      <c r="E459" s="212">
        <f>E199</f>
        <v>5888</v>
      </c>
      <c r="F459" s="212">
        <f t="shared" si="35"/>
        <v>1090</v>
      </c>
      <c r="G459" s="22">
        <v>1</v>
      </c>
      <c r="H459" s="106">
        <f t="shared" si="26"/>
        <v>5888</v>
      </c>
      <c r="I459" s="212">
        <f t="shared" si="27"/>
        <v>1090</v>
      </c>
      <c r="J459" s="106">
        <f t="shared" si="28"/>
        <v>9771</v>
      </c>
      <c r="K459" s="106">
        <f t="shared" si="29"/>
        <v>1129</v>
      </c>
      <c r="L459" s="8"/>
      <c r="M459" s="235"/>
    </row>
    <row r="460" s="1" customFormat="1" customHeight="1" spans="1:13">
      <c r="A460" s="214" t="s">
        <v>327</v>
      </c>
      <c r="B460" s="210">
        <f>L200</f>
        <v>11211</v>
      </c>
      <c r="C460" s="106">
        <f t="shared" si="34"/>
        <v>1129</v>
      </c>
      <c r="D460" s="211">
        <f t="shared" si="24"/>
        <v>0.525198465792525</v>
      </c>
      <c r="E460" s="212">
        <f>F199</f>
        <v>5888</v>
      </c>
      <c r="F460" s="212">
        <f t="shared" si="35"/>
        <v>1090</v>
      </c>
      <c r="G460" s="22">
        <v>1</v>
      </c>
      <c r="H460" s="106">
        <f t="shared" si="26"/>
        <v>5888</v>
      </c>
      <c r="I460" s="212">
        <f t="shared" si="27"/>
        <v>1090</v>
      </c>
      <c r="J460" s="106">
        <f t="shared" si="28"/>
        <v>11211</v>
      </c>
      <c r="K460" s="106">
        <f t="shared" si="29"/>
        <v>1129</v>
      </c>
      <c r="L460" s="8"/>
      <c r="M460" s="235"/>
    </row>
    <row r="461" s="1" customFormat="1" customHeight="1" spans="1:13">
      <c r="A461" s="214" t="s">
        <v>328</v>
      </c>
      <c r="B461" s="210">
        <f>J250</f>
        <v>18855</v>
      </c>
      <c r="C461" s="106">
        <f t="shared" ref="C461:C463" si="36">3600+999+130</f>
        <v>4729</v>
      </c>
      <c r="D461" s="211">
        <f t="shared" si="24"/>
        <v>0.312277910368602</v>
      </c>
      <c r="E461" s="212">
        <f>D249</f>
        <v>5888</v>
      </c>
      <c r="F461" s="212">
        <f t="shared" ref="F461:F463" si="37">3600*0.8+999+130*0.7</f>
        <v>3970</v>
      </c>
      <c r="G461" s="22">
        <v>1</v>
      </c>
      <c r="H461" s="106">
        <f t="shared" si="26"/>
        <v>5888</v>
      </c>
      <c r="I461" s="212">
        <f t="shared" si="27"/>
        <v>3970</v>
      </c>
      <c r="J461" s="106">
        <f t="shared" si="28"/>
        <v>18855</v>
      </c>
      <c r="K461" s="106">
        <f t="shared" si="29"/>
        <v>4729</v>
      </c>
      <c r="L461" s="8"/>
      <c r="M461" s="235"/>
    </row>
    <row r="462" s="1" customFormat="1" customHeight="1" spans="1:13">
      <c r="A462" s="214" t="s">
        <v>329</v>
      </c>
      <c r="B462" s="210">
        <f>K250</f>
        <v>19095</v>
      </c>
      <c r="C462" s="106">
        <f t="shared" si="36"/>
        <v>4729</v>
      </c>
      <c r="D462" s="211">
        <f t="shared" si="24"/>
        <v>0.308352971982194</v>
      </c>
      <c r="E462" s="212">
        <f>E249</f>
        <v>5888</v>
      </c>
      <c r="F462" s="212">
        <f t="shared" si="37"/>
        <v>3970</v>
      </c>
      <c r="G462" s="22">
        <v>1</v>
      </c>
      <c r="H462" s="106">
        <f t="shared" si="26"/>
        <v>5888</v>
      </c>
      <c r="I462" s="212">
        <f t="shared" si="27"/>
        <v>3970</v>
      </c>
      <c r="J462" s="106">
        <f t="shared" si="28"/>
        <v>19095</v>
      </c>
      <c r="K462" s="106">
        <f t="shared" si="29"/>
        <v>4729</v>
      </c>
      <c r="L462" s="8"/>
      <c r="M462" s="235"/>
    </row>
    <row r="463" s="1" customFormat="1" customHeight="1" spans="1:13">
      <c r="A463" s="214" t="s">
        <v>330</v>
      </c>
      <c r="B463" s="210">
        <f>L250</f>
        <v>19455</v>
      </c>
      <c r="C463" s="106">
        <f t="shared" si="36"/>
        <v>4729</v>
      </c>
      <c r="D463" s="211">
        <f t="shared" si="24"/>
        <v>0.302647134412747</v>
      </c>
      <c r="E463" s="212">
        <f>F249</f>
        <v>5888</v>
      </c>
      <c r="F463" s="212">
        <f t="shared" si="37"/>
        <v>3970</v>
      </c>
      <c r="G463" s="22">
        <v>1</v>
      </c>
      <c r="H463" s="106">
        <f t="shared" si="26"/>
        <v>5888</v>
      </c>
      <c r="I463" s="212">
        <f t="shared" si="27"/>
        <v>3970</v>
      </c>
      <c r="J463" s="106">
        <f t="shared" si="28"/>
        <v>19455</v>
      </c>
      <c r="K463" s="106">
        <f t="shared" si="29"/>
        <v>4729</v>
      </c>
      <c r="L463" s="8"/>
      <c r="M463" s="235"/>
    </row>
    <row r="464" s="1" customFormat="1" customHeight="1" spans="1:13">
      <c r="A464" s="215" t="s">
        <v>331</v>
      </c>
      <c r="B464" s="210">
        <f>J308</f>
        <v>24081</v>
      </c>
      <c r="C464" s="106">
        <f t="shared" ref="C464:C466" si="38">3600+999+130+900</f>
        <v>5629</v>
      </c>
      <c r="D464" s="211">
        <f t="shared" si="24"/>
        <v>0.406959843860305</v>
      </c>
      <c r="E464" s="212">
        <f>D307</f>
        <v>9800</v>
      </c>
      <c r="F464" s="212">
        <f t="shared" ref="F464:F466" si="39">3600*0.8+999+130*0.7+900*0.7</f>
        <v>4600</v>
      </c>
      <c r="G464" s="22">
        <v>1</v>
      </c>
      <c r="H464" s="106">
        <f t="shared" si="26"/>
        <v>9800</v>
      </c>
      <c r="I464" s="212">
        <f t="shared" si="27"/>
        <v>4600</v>
      </c>
      <c r="J464" s="106">
        <f t="shared" si="28"/>
        <v>24081</v>
      </c>
      <c r="K464" s="106">
        <f t="shared" si="29"/>
        <v>5629</v>
      </c>
      <c r="L464" s="8"/>
      <c r="M464" s="235"/>
    </row>
    <row r="465" s="1" customFormat="1" customHeight="1" spans="1:13">
      <c r="A465" s="215" t="s">
        <v>332</v>
      </c>
      <c r="B465" s="210">
        <f>K308</f>
        <v>24321</v>
      </c>
      <c r="C465" s="106">
        <f t="shared" si="38"/>
        <v>5629</v>
      </c>
      <c r="D465" s="211">
        <f t="shared" si="24"/>
        <v>0.402943957896468</v>
      </c>
      <c r="E465" s="212">
        <f>E307</f>
        <v>9800</v>
      </c>
      <c r="F465" s="212">
        <f t="shared" si="39"/>
        <v>4600</v>
      </c>
      <c r="G465" s="22">
        <v>1</v>
      </c>
      <c r="H465" s="106">
        <f t="shared" si="26"/>
        <v>9800</v>
      </c>
      <c r="I465" s="212">
        <f t="shared" si="27"/>
        <v>4600</v>
      </c>
      <c r="J465" s="106">
        <f t="shared" si="28"/>
        <v>24321</v>
      </c>
      <c r="K465" s="106">
        <f t="shared" si="29"/>
        <v>5629</v>
      </c>
      <c r="L465" s="8"/>
      <c r="M465" s="235"/>
    </row>
    <row r="466" s="1" customFormat="1" customHeight="1" spans="1:13">
      <c r="A466" s="215" t="s">
        <v>333</v>
      </c>
      <c r="B466" s="210">
        <f>L308</f>
        <v>25761</v>
      </c>
      <c r="C466" s="106">
        <f t="shared" si="38"/>
        <v>5629</v>
      </c>
      <c r="D466" s="211">
        <f t="shared" si="24"/>
        <v>0.38042001475098</v>
      </c>
      <c r="E466" s="212">
        <f>F307</f>
        <v>9800</v>
      </c>
      <c r="F466" s="212">
        <f t="shared" si="39"/>
        <v>4600</v>
      </c>
      <c r="G466" s="22">
        <v>1</v>
      </c>
      <c r="H466" s="106">
        <f t="shared" si="26"/>
        <v>9800</v>
      </c>
      <c r="I466" s="212">
        <f t="shared" si="27"/>
        <v>4600</v>
      </c>
      <c r="J466" s="106">
        <f t="shared" si="28"/>
        <v>25761</v>
      </c>
      <c r="K466" s="106">
        <f t="shared" si="29"/>
        <v>5629</v>
      </c>
      <c r="L466" s="8"/>
      <c r="M466" s="235"/>
    </row>
    <row r="467" s="1" customFormat="1" customHeight="1" spans="1:13">
      <c r="A467" s="216" t="s">
        <v>334</v>
      </c>
      <c r="B467" s="210">
        <f>J370</f>
        <v>26676</v>
      </c>
      <c r="C467" s="106">
        <f t="shared" ref="C467:C469" si="40">3600+999+130</f>
        <v>4729</v>
      </c>
      <c r="D467" s="211">
        <f t="shared" si="24"/>
        <v>0.479832058779427</v>
      </c>
      <c r="E467" s="212">
        <f>D369</f>
        <v>12800</v>
      </c>
      <c r="F467" s="212">
        <f t="shared" ref="F467:F469" si="41">3600*0.8+999+130*0.7</f>
        <v>3970</v>
      </c>
      <c r="G467" s="22">
        <v>1</v>
      </c>
      <c r="H467" s="106">
        <f t="shared" si="26"/>
        <v>12800</v>
      </c>
      <c r="I467" s="212">
        <f t="shared" si="27"/>
        <v>3970</v>
      </c>
      <c r="J467" s="106">
        <f t="shared" si="28"/>
        <v>26676</v>
      </c>
      <c r="K467" s="106">
        <f t="shared" si="29"/>
        <v>4729</v>
      </c>
      <c r="L467" s="8"/>
      <c r="M467" s="235"/>
    </row>
    <row r="468" s="1" customFormat="1" customHeight="1" spans="1:13">
      <c r="A468" s="216" t="s">
        <v>335</v>
      </c>
      <c r="B468" s="210">
        <f>K370</f>
        <v>26916</v>
      </c>
      <c r="C468" s="106">
        <f t="shared" si="40"/>
        <v>4729</v>
      </c>
      <c r="D468" s="211">
        <f t="shared" si="24"/>
        <v>0.47555357408233</v>
      </c>
      <c r="E468" s="212">
        <f>E369</f>
        <v>12800</v>
      </c>
      <c r="F468" s="212">
        <f t="shared" si="41"/>
        <v>3970</v>
      </c>
      <c r="G468" s="22">
        <v>1</v>
      </c>
      <c r="H468" s="106">
        <f t="shared" si="26"/>
        <v>12800</v>
      </c>
      <c r="I468" s="212">
        <f t="shared" si="27"/>
        <v>3970</v>
      </c>
      <c r="J468" s="106">
        <f t="shared" si="28"/>
        <v>26916</v>
      </c>
      <c r="K468" s="106">
        <f t="shared" si="29"/>
        <v>4729</v>
      </c>
      <c r="L468" s="8"/>
      <c r="M468" s="235"/>
    </row>
    <row r="469" s="1" customFormat="1" customHeight="1" spans="1:13">
      <c r="A469" s="216" t="s">
        <v>336</v>
      </c>
      <c r="B469" s="210">
        <f>L370</f>
        <v>28356</v>
      </c>
      <c r="C469" s="106">
        <f t="shared" si="40"/>
        <v>4729</v>
      </c>
      <c r="D469" s="211">
        <f t="shared" si="24"/>
        <v>0.45140358301594</v>
      </c>
      <c r="E469" s="212">
        <f>F369</f>
        <v>12800</v>
      </c>
      <c r="F469" s="212">
        <f t="shared" si="41"/>
        <v>3970</v>
      </c>
      <c r="G469" s="22">
        <v>1</v>
      </c>
      <c r="H469" s="106">
        <f t="shared" si="26"/>
        <v>12800</v>
      </c>
      <c r="I469" s="212">
        <f t="shared" si="27"/>
        <v>3970</v>
      </c>
      <c r="J469" s="106">
        <f t="shared" si="28"/>
        <v>28356</v>
      </c>
      <c r="K469" s="106">
        <f t="shared" si="29"/>
        <v>4729</v>
      </c>
      <c r="L469" s="8"/>
      <c r="M469" s="235"/>
    </row>
    <row r="470" s="1" customFormat="1" customHeight="1" spans="1:13">
      <c r="A470" s="6" t="s">
        <v>337</v>
      </c>
      <c r="B470" s="210">
        <f>J447</f>
        <v>29973</v>
      </c>
      <c r="C470" s="106">
        <f t="shared" ref="C470:C472" si="42">3600+999+399+900+400</f>
        <v>6298</v>
      </c>
      <c r="D470" s="211">
        <f t="shared" si="24"/>
        <v>0.660594535081573</v>
      </c>
      <c r="E470" s="212">
        <f>D446</f>
        <v>19800</v>
      </c>
      <c r="F470" s="212">
        <f t="shared" ref="F470:F472" si="43">3600*0.8+999+399+900*0.7+400*0.7</f>
        <v>5188</v>
      </c>
      <c r="G470" s="22">
        <v>1</v>
      </c>
      <c r="H470" s="106">
        <f t="shared" si="26"/>
        <v>19800</v>
      </c>
      <c r="I470" s="212">
        <f t="shared" si="27"/>
        <v>5188</v>
      </c>
      <c r="J470" s="106">
        <f t="shared" si="28"/>
        <v>29973</v>
      </c>
      <c r="K470" s="106">
        <f t="shared" si="29"/>
        <v>6298</v>
      </c>
      <c r="L470" s="8"/>
      <c r="M470" s="235"/>
    </row>
    <row r="471" s="1" customFormat="1" customHeight="1" spans="1:13">
      <c r="A471" s="6" t="s">
        <v>338</v>
      </c>
      <c r="B471" s="210">
        <f>K447</f>
        <v>30213</v>
      </c>
      <c r="C471" s="106">
        <f t="shared" si="42"/>
        <v>6298</v>
      </c>
      <c r="D471" s="211">
        <f t="shared" si="24"/>
        <v>0.655347036044087</v>
      </c>
      <c r="E471" s="212">
        <f>E446</f>
        <v>19800</v>
      </c>
      <c r="F471" s="212">
        <f t="shared" si="43"/>
        <v>5188</v>
      </c>
      <c r="G471" s="22">
        <v>1</v>
      </c>
      <c r="H471" s="106">
        <f t="shared" si="26"/>
        <v>19800</v>
      </c>
      <c r="I471" s="212">
        <f t="shared" si="27"/>
        <v>5188</v>
      </c>
      <c r="J471" s="106">
        <f t="shared" si="28"/>
        <v>30213</v>
      </c>
      <c r="K471" s="106">
        <f t="shared" si="29"/>
        <v>6298</v>
      </c>
      <c r="L471" s="8"/>
      <c r="M471" s="235"/>
    </row>
    <row r="472" s="1" customFormat="1" customHeight="1" spans="1:13">
      <c r="A472" s="6" t="s">
        <v>339</v>
      </c>
      <c r="B472" s="210">
        <f>L447</f>
        <v>31653</v>
      </c>
      <c r="C472" s="106">
        <f t="shared" si="42"/>
        <v>6298</v>
      </c>
      <c r="D472" s="211">
        <f t="shared" si="24"/>
        <v>0.625533124822292</v>
      </c>
      <c r="E472" s="212">
        <f>F446</f>
        <v>19800</v>
      </c>
      <c r="F472" s="212">
        <f t="shared" si="43"/>
        <v>5188</v>
      </c>
      <c r="G472" s="22">
        <v>1</v>
      </c>
      <c r="H472" s="106">
        <f t="shared" si="26"/>
        <v>19800</v>
      </c>
      <c r="I472" s="212">
        <f t="shared" si="27"/>
        <v>5188</v>
      </c>
      <c r="J472" s="106">
        <f t="shared" si="28"/>
        <v>31653</v>
      </c>
      <c r="K472" s="106">
        <f t="shared" si="29"/>
        <v>6298</v>
      </c>
      <c r="L472" s="8"/>
      <c r="M472" s="235"/>
    </row>
    <row r="473" s="1" customFormat="1" customHeight="1" spans="1:13">
      <c r="A473" s="6"/>
      <c r="B473" s="26" t="s">
        <v>535</v>
      </c>
      <c r="C473" s="217">
        <f t="shared" ref="C473:K473" si="44">SUM(C449:C472)</f>
        <v>80319</v>
      </c>
      <c r="D473" s="26" t="s">
        <v>536</v>
      </c>
      <c r="E473" s="218">
        <f t="shared" si="44"/>
        <v>189086</v>
      </c>
      <c r="F473" s="218">
        <f t="shared" si="44"/>
        <v>66837</v>
      </c>
      <c r="G473" s="26">
        <f t="shared" si="44"/>
        <v>24</v>
      </c>
      <c r="H473" s="217">
        <f t="shared" si="44"/>
        <v>189086</v>
      </c>
      <c r="I473" s="217">
        <f t="shared" si="44"/>
        <v>66837</v>
      </c>
      <c r="J473" s="217">
        <f t="shared" si="44"/>
        <v>412458</v>
      </c>
      <c r="K473" s="217">
        <f t="shared" si="44"/>
        <v>80319</v>
      </c>
      <c r="L473" s="8"/>
      <c r="M473" s="236"/>
    </row>
    <row r="474" s="1" customFormat="1" customHeight="1" spans="1:13">
      <c r="A474" s="6"/>
      <c r="B474" s="219" t="s">
        <v>537</v>
      </c>
      <c r="C474" s="220" t="s">
        <v>538</v>
      </c>
      <c r="D474" s="220"/>
      <c r="E474" s="220"/>
      <c r="F474" s="220"/>
      <c r="G474" s="220"/>
      <c r="H474" s="220"/>
      <c r="I474" s="220"/>
      <c r="J474" s="220"/>
      <c r="K474" s="8"/>
      <c r="L474" s="8"/>
      <c r="M474" s="236"/>
    </row>
    <row r="475" s="1" customFormat="1" customHeight="1" spans="1:13">
      <c r="A475" s="6"/>
      <c r="B475" s="114" t="s">
        <v>539</v>
      </c>
      <c r="C475" s="114" t="s">
        <v>540</v>
      </c>
      <c r="D475" s="221"/>
      <c r="E475" s="222"/>
      <c r="F475" s="223" t="s">
        <v>541</v>
      </c>
      <c r="G475" s="223"/>
      <c r="H475" s="223"/>
      <c r="I475" s="223"/>
      <c r="J475" s="223"/>
      <c r="K475" s="223"/>
      <c r="L475" s="223"/>
      <c r="M475" s="208"/>
    </row>
    <row r="476" s="1" customFormat="1" customHeight="1" spans="1:13">
      <c r="A476" s="6"/>
      <c r="B476" s="224">
        <f>C476/H473</f>
        <v>0</v>
      </c>
      <c r="C476" s="225">
        <v>0</v>
      </c>
      <c r="D476" s="222"/>
      <c r="E476" s="222"/>
      <c r="F476" s="226"/>
      <c r="G476" s="226"/>
      <c r="H476" s="226"/>
      <c r="I476" s="226"/>
      <c r="J476" s="226"/>
      <c r="K476" s="226"/>
      <c r="L476" s="226"/>
      <c r="M476" s="226"/>
    </row>
    <row r="477" s="1" customFormat="1" customHeight="1" spans="1:13">
      <c r="A477" s="6"/>
      <c r="B477" s="114" t="s">
        <v>542</v>
      </c>
      <c r="C477" s="227">
        <f>((H473-I473)-C476)/(J473-K473)</f>
        <v>0.368065779688624</v>
      </c>
      <c r="D477" s="221"/>
      <c r="E477" s="114"/>
      <c r="F477" s="228" t="s">
        <v>543</v>
      </c>
      <c r="G477" s="229">
        <f>H473/G473</f>
        <v>7878.58333333333</v>
      </c>
      <c r="H477" s="228"/>
      <c r="I477" s="228"/>
      <c r="J477" s="228"/>
      <c r="K477" s="228"/>
      <c r="L477" s="208"/>
      <c r="M477" s="208"/>
    </row>
    <row r="478" s="1" customFormat="1" customHeight="1" spans="1:13">
      <c r="A478" s="6"/>
      <c r="B478" s="114" t="s">
        <v>544</v>
      </c>
      <c r="C478" s="230"/>
      <c r="D478" s="230"/>
      <c r="E478" s="230"/>
      <c r="F478" s="230"/>
      <c r="G478" s="230"/>
      <c r="H478" s="230"/>
      <c r="I478" s="230"/>
      <c r="J478" s="230"/>
      <c r="K478" s="230"/>
      <c r="L478" s="8"/>
      <c r="M478" s="8"/>
    </row>
    <row r="479" s="1" customFormat="1" customHeight="1" spans="1:13">
      <c r="A479" s="6"/>
      <c r="B479" s="2" t="s">
        <v>545</v>
      </c>
      <c r="C479" s="2"/>
      <c r="D479" s="7" t="s">
        <v>546</v>
      </c>
      <c r="E479" s="7"/>
      <c r="F479" s="7"/>
      <c r="G479" s="221"/>
      <c r="H479" s="7" t="s">
        <v>547</v>
      </c>
      <c r="I479" s="7"/>
      <c r="J479" s="7"/>
      <c r="K479" s="2"/>
      <c r="L479" s="8"/>
      <c r="M479" s="8"/>
    </row>
    <row r="480" s="1" customFormat="1" customHeight="1" spans="1:13">
      <c r="A480" s="6"/>
      <c r="B480" s="114" t="s">
        <v>548</v>
      </c>
      <c r="C480" s="221"/>
      <c r="D480" s="223" t="s">
        <v>549</v>
      </c>
      <c r="E480" s="223"/>
      <c r="F480" s="2"/>
      <c r="G480" s="223" t="s">
        <v>550</v>
      </c>
      <c r="H480" s="223"/>
      <c r="I480" s="208"/>
      <c r="J480" s="208" t="s">
        <v>551</v>
      </c>
      <c r="K480" s="2"/>
      <c r="L480" s="8"/>
      <c r="M480" s="8"/>
    </row>
    <row r="481" s="1" customFormat="1" customHeight="1" spans="1:13">
      <c r="A481" s="6"/>
      <c r="B481" s="42"/>
      <c r="C481" s="231"/>
      <c r="D481" s="231"/>
      <c r="E481" s="231"/>
      <c r="F481" s="231"/>
      <c r="G481" s="232"/>
      <c r="H481" s="231"/>
      <c r="I481" s="231"/>
      <c r="J481" s="231"/>
      <c r="K481" s="231"/>
      <c r="L481" s="8"/>
      <c r="M481" s="8"/>
    </row>
    <row r="482" s="1" customFormat="1" customHeight="1" spans="1:13">
      <c r="A482" s="6"/>
      <c r="B482" s="7" t="s">
        <v>552</v>
      </c>
      <c r="C482" s="233" t="s">
        <v>553</v>
      </c>
      <c r="D482" s="2" t="s">
        <v>554</v>
      </c>
      <c r="E482" s="2" t="s">
        <v>555</v>
      </c>
      <c r="F482" s="234"/>
      <c r="G482" s="234"/>
      <c r="H482" s="2"/>
      <c r="I482" s="2"/>
      <c r="J482" s="237"/>
      <c r="K482" s="238"/>
      <c r="L482" s="8"/>
      <c r="M482" s="227"/>
    </row>
    <row r="483" s="1" customFormat="1" customHeight="1" spans="1:13">
      <c r="A483" s="6"/>
      <c r="B483" s="7"/>
      <c r="C483" s="233"/>
      <c r="D483" s="2"/>
      <c r="E483" s="2"/>
      <c r="F483" s="234"/>
      <c r="G483" s="234"/>
      <c r="H483" s="2"/>
      <c r="I483" s="2"/>
      <c r="J483" s="237"/>
      <c r="K483" s="238"/>
      <c r="L483" s="8"/>
      <c r="M483" s="227"/>
    </row>
    <row r="484" s="1" customFormat="1" customHeight="1" spans="1:13">
      <c r="A484" s="202" t="s">
        <v>3</v>
      </c>
      <c r="B484" s="26" t="s">
        <v>293</v>
      </c>
      <c r="C484" s="203" t="s">
        <v>294</v>
      </c>
      <c r="D484" s="26" t="s">
        <v>295</v>
      </c>
      <c r="E484" s="26" t="s">
        <v>296</v>
      </c>
      <c r="F484" s="17" t="s">
        <v>297</v>
      </c>
      <c r="G484" s="26" t="s">
        <v>298</v>
      </c>
      <c r="H484" s="26" t="s">
        <v>299</v>
      </c>
      <c r="I484" s="17" t="s">
        <v>300</v>
      </c>
      <c r="J484" s="26" t="s">
        <v>301</v>
      </c>
      <c r="K484" s="17" t="s">
        <v>302</v>
      </c>
      <c r="L484" s="207"/>
      <c r="M484" s="208"/>
    </row>
    <row r="485" s="1" customFormat="1" customHeight="1" spans="1:13">
      <c r="A485" s="209" t="s">
        <v>316</v>
      </c>
      <c r="B485" s="210">
        <f>J50</f>
        <v>1508</v>
      </c>
      <c r="C485" s="106">
        <v>0</v>
      </c>
      <c r="D485" s="211">
        <f t="shared" ref="D485:D508" si="45">E485/B485</f>
        <v>0.643236074270557</v>
      </c>
      <c r="E485" s="212">
        <f>D50</f>
        <v>970</v>
      </c>
      <c r="F485" s="212">
        <f t="shared" ref="F485:F508" si="46">C485*0.7</f>
        <v>0</v>
      </c>
      <c r="G485" s="22">
        <v>1</v>
      </c>
      <c r="H485" s="106">
        <f t="shared" ref="H485:H508" si="47">E485*G485</f>
        <v>970</v>
      </c>
      <c r="I485" s="212">
        <f t="shared" ref="I485:I508" si="48">F485*G485</f>
        <v>0</v>
      </c>
      <c r="J485" s="106">
        <f t="shared" ref="J485:J508" si="49">B485*G485</f>
        <v>1508</v>
      </c>
      <c r="K485" s="106">
        <f t="shared" ref="K485:K508" si="50">C485*G485</f>
        <v>0</v>
      </c>
      <c r="L485" s="8"/>
      <c r="M485" s="235"/>
    </row>
    <row r="486" s="1" customFormat="1" customHeight="1" spans="1:13">
      <c r="A486" s="209" t="s">
        <v>317</v>
      </c>
      <c r="B486" s="210">
        <f>K50</f>
        <v>1588</v>
      </c>
      <c r="C486" s="106">
        <v>0</v>
      </c>
      <c r="D486" s="211">
        <f t="shared" si="45"/>
        <v>0.653652392947103</v>
      </c>
      <c r="E486" s="212">
        <f>E50</f>
        <v>1038</v>
      </c>
      <c r="F486" s="212">
        <f t="shared" si="46"/>
        <v>0</v>
      </c>
      <c r="G486" s="22">
        <v>1</v>
      </c>
      <c r="H486" s="106">
        <f t="shared" si="47"/>
        <v>1038</v>
      </c>
      <c r="I486" s="212">
        <f t="shared" si="48"/>
        <v>0</v>
      </c>
      <c r="J486" s="106">
        <f t="shared" si="49"/>
        <v>1588</v>
      </c>
      <c r="K486" s="106">
        <f t="shared" si="50"/>
        <v>0</v>
      </c>
      <c r="L486" s="8"/>
      <c r="M486" s="235"/>
    </row>
    <row r="487" s="1" customFormat="1" customHeight="1" spans="1:13">
      <c r="A487" s="209" t="s">
        <v>318</v>
      </c>
      <c r="B487" s="210">
        <f>L50</f>
        <v>1708</v>
      </c>
      <c r="C487" s="106">
        <v>0</v>
      </c>
      <c r="D487" s="211">
        <f t="shared" si="45"/>
        <v>0.715456674473068</v>
      </c>
      <c r="E487" s="212">
        <f>F50</f>
        <v>1222</v>
      </c>
      <c r="F487" s="212">
        <f t="shared" si="46"/>
        <v>0</v>
      </c>
      <c r="G487" s="22">
        <v>1</v>
      </c>
      <c r="H487" s="106">
        <f t="shared" si="47"/>
        <v>1222</v>
      </c>
      <c r="I487" s="212">
        <f t="shared" si="48"/>
        <v>0</v>
      </c>
      <c r="J487" s="106">
        <f t="shared" si="49"/>
        <v>1708</v>
      </c>
      <c r="K487" s="106">
        <f t="shared" si="50"/>
        <v>0</v>
      </c>
      <c r="L487" s="8"/>
      <c r="M487" s="235"/>
    </row>
    <row r="488" s="1" customFormat="1" customHeight="1" spans="1:13">
      <c r="A488" s="213" t="s">
        <v>319</v>
      </c>
      <c r="B488" s="210">
        <f>J99</f>
        <v>2085</v>
      </c>
      <c r="C488" s="106">
        <v>0</v>
      </c>
      <c r="D488" s="211">
        <f t="shared" si="45"/>
        <v>1.86474820143885</v>
      </c>
      <c r="E488" s="212">
        <f>D99</f>
        <v>3888</v>
      </c>
      <c r="F488" s="212">
        <f t="shared" si="46"/>
        <v>0</v>
      </c>
      <c r="G488" s="22">
        <v>1</v>
      </c>
      <c r="H488" s="106">
        <f t="shared" si="47"/>
        <v>3888</v>
      </c>
      <c r="I488" s="212">
        <f t="shared" si="48"/>
        <v>0</v>
      </c>
      <c r="J488" s="106">
        <f t="shared" si="49"/>
        <v>2085</v>
      </c>
      <c r="K488" s="106">
        <f t="shared" si="50"/>
        <v>0</v>
      </c>
      <c r="L488" s="8"/>
      <c r="M488" s="235"/>
    </row>
    <row r="489" s="1" customFormat="1" customHeight="1" spans="1:13">
      <c r="A489" s="213" t="s">
        <v>320</v>
      </c>
      <c r="B489" s="210">
        <f>K99</f>
        <v>2165</v>
      </c>
      <c r="C489" s="106">
        <v>0</v>
      </c>
      <c r="D489" s="211">
        <f t="shared" si="45"/>
        <v>1.79584295612009</v>
      </c>
      <c r="E489" s="212">
        <f>E99</f>
        <v>3888</v>
      </c>
      <c r="F489" s="212">
        <f t="shared" si="46"/>
        <v>0</v>
      </c>
      <c r="G489" s="22">
        <v>1</v>
      </c>
      <c r="H489" s="106">
        <f t="shared" si="47"/>
        <v>3888</v>
      </c>
      <c r="I489" s="212">
        <f t="shared" si="48"/>
        <v>0</v>
      </c>
      <c r="J489" s="106">
        <f t="shared" si="49"/>
        <v>2165</v>
      </c>
      <c r="K489" s="106">
        <f t="shared" si="50"/>
        <v>0</v>
      </c>
      <c r="L489" s="8"/>
      <c r="M489" s="235"/>
    </row>
    <row r="490" s="1" customFormat="1" customHeight="1" spans="1:13">
      <c r="A490" s="213" t="s">
        <v>321</v>
      </c>
      <c r="B490" s="210">
        <f>L99</f>
        <v>2285</v>
      </c>
      <c r="C490" s="106">
        <v>0</v>
      </c>
      <c r="D490" s="211">
        <f t="shared" si="45"/>
        <v>1.70153172866521</v>
      </c>
      <c r="E490" s="212">
        <f>F99</f>
        <v>3888</v>
      </c>
      <c r="F490" s="212">
        <f t="shared" si="46"/>
        <v>0</v>
      </c>
      <c r="G490" s="22">
        <v>1</v>
      </c>
      <c r="H490" s="106">
        <f t="shared" si="47"/>
        <v>3888</v>
      </c>
      <c r="I490" s="212">
        <f t="shared" si="48"/>
        <v>0</v>
      </c>
      <c r="J490" s="106">
        <f t="shared" si="49"/>
        <v>2285</v>
      </c>
      <c r="K490" s="106">
        <f t="shared" si="50"/>
        <v>0</v>
      </c>
      <c r="L490" s="8"/>
      <c r="M490" s="235"/>
    </row>
    <row r="491" s="1" customFormat="1" customHeight="1" spans="1:13">
      <c r="A491" s="213" t="s">
        <v>322</v>
      </c>
      <c r="B491" s="210">
        <f>J145</f>
        <v>4657</v>
      </c>
      <c r="C491" s="106">
        <v>0</v>
      </c>
      <c r="D491" s="211">
        <f t="shared" si="45"/>
        <v>0.834872235344642</v>
      </c>
      <c r="E491" s="212">
        <f>D145</f>
        <v>3888</v>
      </c>
      <c r="F491" s="212">
        <f t="shared" si="46"/>
        <v>0</v>
      </c>
      <c r="G491" s="22">
        <v>1</v>
      </c>
      <c r="H491" s="106">
        <f t="shared" si="47"/>
        <v>3888</v>
      </c>
      <c r="I491" s="212">
        <f t="shared" si="48"/>
        <v>0</v>
      </c>
      <c r="J491" s="106">
        <f t="shared" si="49"/>
        <v>4657</v>
      </c>
      <c r="K491" s="106">
        <f t="shared" si="50"/>
        <v>0</v>
      </c>
      <c r="L491" s="8"/>
      <c r="M491" s="235"/>
    </row>
    <row r="492" s="1" customFormat="1" customHeight="1" spans="1:13">
      <c r="A492" s="213" t="s">
        <v>323</v>
      </c>
      <c r="B492" s="210">
        <f>K145</f>
        <v>4737</v>
      </c>
      <c r="C492" s="106">
        <v>0</v>
      </c>
      <c r="D492" s="211">
        <f t="shared" si="45"/>
        <v>0.82077264091197</v>
      </c>
      <c r="E492" s="212">
        <f>E145</f>
        <v>3888</v>
      </c>
      <c r="F492" s="212">
        <f t="shared" si="46"/>
        <v>0</v>
      </c>
      <c r="G492" s="22">
        <v>1</v>
      </c>
      <c r="H492" s="106">
        <f t="shared" si="47"/>
        <v>3888</v>
      </c>
      <c r="I492" s="212">
        <f t="shared" si="48"/>
        <v>0</v>
      </c>
      <c r="J492" s="106">
        <f t="shared" si="49"/>
        <v>4737</v>
      </c>
      <c r="K492" s="106">
        <f t="shared" si="50"/>
        <v>0</v>
      </c>
      <c r="L492" s="8"/>
      <c r="M492" s="235"/>
    </row>
    <row r="493" s="1" customFormat="1" customHeight="1" spans="1:13">
      <c r="A493" s="213" t="s">
        <v>324</v>
      </c>
      <c r="B493" s="210">
        <f>L145</f>
        <v>4797</v>
      </c>
      <c r="C493" s="106">
        <v>0</v>
      </c>
      <c r="D493" s="211">
        <f t="shared" si="45"/>
        <v>0.810506566604128</v>
      </c>
      <c r="E493" s="212">
        <f>F145</f>
        <v>3888</v>
      </c>
      <c r="F493" s="212">
        <f t="shared" si="46"/>
        <v>0</v>
      </c>
      <c r="G493" s="22">
        <v>1</v>
      </c>
      <c r="H493" s="106">
        <f t="shared" si="47"/>
        <v>3888</v>
      </c>
      <c r="I493" s="212">
        <f t="shared" si="48"/>
        <v>0</v>
      </c>
      <c r="J493" s="106">
        <f t="shared" si="49"/>
        <v>4797</v>
      </c>
      <c r="K493" s="106">
        <f t="shared" si="50"/>
        <v>0</v>
      </c>
      <c r="L493" s="8"/>
      <c r="M493" s="235"/>
    </row>
    <row r="494" s="1" customFormat="1" customHeight="1" spans="1:13">
      <c r="A494" s="214" t="s">
        <v>325</v>
      </c>
      <c r="B494" s="210">
        <f>J199</f>
        <v>3177</v>
      </c>
      <c r="C494" s="106">
        <v>0</v>
      </c>
      <c r="D494" s="211">
        <f t="shared" si="45"/>
        <v>1.85332074283916</v>
      </c>
      <c r="E494" s="212">
        <f>D199</f>
        <v>5888</v>
      </c>
      <c r="F494" s="212">
        <f t="shared" si="46"/>
        <v>0</v>
      </c>
      <c r="G494" s="22">
        <v>1</v>
      </c>
      <c r="H494" s="106">
        <f t="shared" si="47"/>
        <v>5888</v>
      </c>
      <c r="I494" s="212">
        <f t="shared" si="48"/>
        <v>0</v>
      </c>
      <c r="J494" s="106">
        <f t="shared" si="49"/>
        <v>3177</v>
      </c>
      <c r="K494" s="106">
        <f t="shared" si="50"/>
        <v>0</v>
      </c>
      <c r="L494" s="8"/>
      <c r="M494" s="235"/>
    </row>
    <row r="495" s="1" customFormat="1" customHeight="1" spans="1:13">
      <c r="A495" s="214" t="s">
        <v>326</v>
      </c>
      <c r="B495" s="210">
        <f>K199</f>
        <v>3257</v>
      </c>
      <c r="C495" s="106">
        <v>0</v>
      </c>
      <c r="D495" s="211">
        <f t="shared" si="45"/>
        <v>1.80779858765735</v>
      </c>
      <c r="E495" s="212">
        <f>E199</f>
        <v>5888</v>
      </c>
      <c r="F495" s="212">
        <f t="shared" si="46"/>
        <v>0</v>
      </c>
      <c r="G495" s="22">
        <v>1</v>
      </c>
      <c r="H495" s="106">
        <f t="shared" si="47"/>
        <v>5888</v>
      </c>
      <c r="I495" s="212">
        <f t="shared" si="48"/>
        <v>0</v>
      </c>
      <c r="J495" s="106">
        <f t="shared" si="49"/>
        <v>3257</v>
      </c>
      <c r="K495" s="106">
        <f t="shared" si="50"/>
        <v>0</v>
      </c>
      <c r="L495" s="8"/>
      <c r="M495" s="235"/>
    </row>
    <row r="496" s="1" customFormat="1" customHeight="1" spans="1:13">
      <c r="A496" s="214" t="s">
        <v>327</v>
      </c>
      <c r="B496" s="210">
        <f>L199</f>
        <v>3737</v>
      </c>
      <c r="C496" s="106">
        <v>0</v>
      </c>
      <c r="D496" s="211">
        <f t="shared" si="45"/>
        <v>1.57559539737758</v>
      </c>
      <c r="E496" s="212">
        <f>F199</f>
        <v>5888</v>
      </c>
      <c r="F496" s="212">
        <f t="shared" si="46"/>
        <v>0</v>
      </c>
      <c r="G496" s="22">
        <v>1</v>
      </c>
      <c r="H496" s="106">
        <f t="shared" si="47"/>
        <v>5888</v>
      </c>
      <c r="I496" s="212">
        <f t="shared" si="48"/>
        <v>0</v>
      </c>
      <c r="J496" s="106">
        <f t="shared" si="49"/>
        <v>3737</v>
      </c>
      <c r="K496" s="106">
        <f t="shared" si="50"/>
        <v>0</v>
      </c>
      <c r="L496" s="8"/>
      <c r="M496" s="235"/>
    </row>
    <row r="497" s="1" customFormat="1" customHeight="1" spans="1:13">
      <c r="A497" s="214" t="s">
        <v>328</v>
      </c>
      <c r="B497" s="210">
        <f>J249</f>
        <v>6285</v>
      </c>
      <c r="C497" s="106">
        <v>0</v>
      </c>
      <c r="D497" s="211">
        <f t="shared" si="45"/>
        <v>0.936833731105807</v>
      </c>
      <c r="E497" s="212">
        <f>D249</f>
        <v>5888</v>
      </c>
      <c r="F497" s="212">
        <f t="shared" si="46"/>
        <v>0</v>
      </c>
      <c r="G497" s="22">
        <v>1</v>
      </c>
      <c r="H497" s="106">
        <f t="shared" si="47"/>
        <v>5888</v>
      </c>
      <c r="I497" s="212">
        <f t="shared" si="48"/>
        <v>0</v>
      </c>
      <c r="J497" s="106">
        <f t="shared" si="49"/>
        <v>6285</v>
      </c>
      <c r="K497" s="106">
        <f t="shared" si="50"/>
        <v>0</v>
      </c>
      <c r="L497" s="8"/>
      <c r="M497" s="235"/>
    </row>
    <row r="498" s="1" customFormat="1" customHeight="1" spans="1:13">
      <c r="A498" s="214" t="s">
        <v>329</v>
      </c>
      <c r="B498" s="210">
        <f>K249</f>
        <v>6365</v>
      </c>
      <c r="C498" s="106">
        <v>0</v>
      </c>
      <c r="D498" s="211">
        <f t="shared" si="45"/>
        <v>0.925058915946583</v>
      </c>
      <c r="E498" s="212">
        <f>E249</f>
        <v>5888</v>
      </c>
      <c r="F498" s="212">
        <f t="shared" si="46"/>
        <v>0</v>
      </c>
      <c r="G498" s="22">
        <v>1</v>
      </c>
      <c r="H498" s="106">
        <f t="shared" si="47"/>
        <v>5888</v>
      </c>
      <c r="I498" s="212">
        <f t="shared" si="48"/>
        <v>0</v>
      </c>
      <c r="J498" s="106">
        <f t="shared" si="49"/>
        <v>6365</v>
      </c>
      <c r="K498" s="106">
        <f t="shared" si="50"/>
        <v>0</v>
      </c>
      <c r="L498" s="8"/>
      <c r="M498" s="235"/>
    </row>
    <row r="499" s="1" customFormat="1" customHeight="1" spans="1:13">
      <c r="A499" s="214" t="s">
        <v>330</v>
      </c>
      <c r="B499" s="210">
        <f>L249</f>
        <v>6485</v>
      </c>
      <c r="C499" s="106">
        <v>0</v>
      </c>
      <c r="D499" s="211">
        <f t="shared" si="45"/>
        <v>0.907941403238242</v>
      </c>
      <c r="E499" s="212">
        <f>F249</f>
        <v>5888</v>
      </c>
      <c r="F499" s="212">
        <f t="shared" si="46"/>
        <v>0</v>
      </c>
      <c r="G499" s="22">
        <v>1</v>
      </c>
      <c r="H499" s="106">
        <f t="shared" si="47"/>
        <v>5888</v>
      </c>
      <c r="I499" s="212">
        <f t="shared" si="48"/>
        <v>0</v>
      </c>
      <c r="J499" s="106">
        <f t="shared" si="49"/>
        <v>6485</v>
      </c>
      <c r="K499" s="106">
        <f t="shared" si="50"/>
        <v>0</v>
      </c>
      <c r="L499" s="8"/>
      <c r="M499" s="235"/>
    </row>
    <row r="500" s="1" customFormat="1" customHeight="1" spans="1:13">
      <c r="A500" s="215" t="s">
        <v>331</v>
      </c>
      <c r="B500" s="210">
        <f>J307</f>
        <v>8027</v>
      </c>
      <c r="C500" s="106">
        <v>0</v>
      </c>
      <c r="D500" s="211">
        <f t="shared" si="45"/>
        <v>1.22087953158091</v>
      </c>
      <c r="E500" s="212">
        <f>D307</f>
        <v>9800</v>
      </c>
      <c r="F500" s="212">
        <f t="shared" si="46"/>
        <v>0</v>
      </c>
      <c r="G500" s="22">
        <v>1</v>
      </c>
      <c r="H500" s="106">
        <f t="shared" si="47"/>
        <v>9800</v>
      </c>
      <c r="I500" s="212">
        <f t="shared" si="48"/>
        <v>0</v>
      </c>
      <c r="J500" s="106">
        <f t="shared" si="49"/>
        <v>8027</v>
      </c>
      <c r="K500" s="106">
        <f t="shared" si="50"/>
        <v>0</v>
      </c>
      <c r="L500" s="8"/>
      <c r="M500" s="235"/>
    </row>
    <row r="501" s="1" customFormat="1" customHeight="1" spans="1:13">
      <c r="A501" s="215" t="s">
        <v>332</v>
      </c>
      <c r="B501" s="210">
        <f>K307</f>
        <v>8107</v>
      </c>
      <c r="C501" s="106">
        <v>0</v>
      </c>
      <c r="D501" s="211">
        <f t="shared" si="45"/>
        <v>1.2088318736894</v>
      </c>
      <c r="E501" s="212">
        <f>E307</f>
        <v>9800</v>
      </c>
      <c r="F501" s="212">
        <f t="shared" si="46"/>
        <v>0</v>
      </c>
      <c r="G501" s="22">
        <v>1</v>
      </c>
      <c r="H501" s="106">
        <f t="shared" si="47"/>
        <v>9800</v>
      </c>
      <c r="I501" s="212">
        <f t="shared" si="48"/>
        <v>0</v>
      </c>
      <c r="J501" s="106">
        <f t="shared" si="49"/>
        <v>8107</v>
      </c>
      <c r="K501" s="106">
        <f t="shared" si="50"/>
        <v>0</v>
      </c>
      <c r="L501" s="8"/>
      <c r="M501" s="235"/>
    </row>
    <row r="502" s="1" customFormat="1" customHeight="1" spans="1:13">
      <c r="A502" s="215" t="s">
        <v>333</v>
      </c>
      <c r="B502" s="210">
        <f>L307</f>
        <v>8587</v>
      </c>
      <c r="C502" s="106">
        <v>0</v>
      </c>
      <c r="D502" s="211">
        <f t="shared" si="45"/>
        <v>1.14126004425294</v>
      </c>
      <c r="E502" s="212">
        <f>F307</f>
        <v>9800</v>
      </c>
      <c r="F502" s="212">
        <f t="shared" si="46"/>
        <v>0</v>
      </c>
      <c r="G502" s="22">
        <v>1</v>
      </c>
      <c r="H502" s="106">
        <f t="shared" si="47"/>
        <v>9800</v>
      </c>
      <c r="I502" s="212">
        <f t="shared" si="48"/>
        <v>0</v>
      </c>
      <c r="J502" s="106">
        <f t="shared" si="49"/>
        <v>8587</v>
      </c>
      <c r="K502" s="106">
        <f t="shared" si="50"/>
        <v>0</v>
      </c>
      <c r="L502" s="8"/>
      <c r="M502" s="235"/>
    </row>
    <row r="503" s="1" customFormat="1" customHeight="1" spans="1:13">
      <c r="A503" s="216" t="s">
        <v>334</v>
      </c>
      <c r="B503" s="210">
        <f>J369</f>
        <v>8892</v>
      </c>
      <c r="C503" s="106">
        <v>0</v>
      </c>
      <c r="D503" s="211">
        <f t="shared" si="45"/>
        <v>1.43949617633828</v>
      </c>
      <c r="E503" s="212">
        <f>D369</f>
        <v>12800</v>
      </c>
      <c r="F503" s="212">
        <f t="shared" si="46"/>
        <v>0</v>
      </c>
      <c r="G503" s="22">
        <v>1</v>
      </c>
      <c r="H503" s="106">
        <f t="shared" si="47"/>
        <v>12800</v>
      </c>
      <c r="I503" s="212">
        <f t="shared" si="48"/>
        <v>0</v>
      </c>
      <c r="J503" s="106">
        <f t="shared" si="49"/>
        <v>8892</v>
      </c>
      <c r="K503" s="106">
        <f t="shared" si="50"/>
        <v>0</v>
      </c>
      <c r="L503" s="8"/>
      <c r="M503" s="235"/>
    </row>
    <row r="504" s="1" customFormat="1" customHeight="1" spans="1:13">
      <c r="A504" s="216" t="s">
        <v>335</v>
      </c>
      <c r="B504" s="210">
        <f>K369</f>
        <v>8972</v>
      </c>
      <c r="C504" s="106">
        <v>0</v>
      </c>
      <c r="D504" s="211">
        <f t="shared" si="45"/>
        <v>1.42666072224699</v>
      </c>
      <c r="E504" s="212">
        <f>E369</f>
        <v>12800</v>
      </c>
      <c r="F504" s="212">
        <f t="shared" si="46"/>
        <v>0</v>
      </c>
      <c r="G504" s="22">
        <v>1</v>
      </c>
      <c r="H504" s="106">
        <f t="shared" si="47"/>
        <v>12800</v>
      </c>
      <c r="I504" s="212">
        <f t="shared" si="48"/>
        <v>0</v>
      </c>
      <c r="J504" s="106">
        <f t="shared" si="49"/>
        <v>8972</v>
      </c>
      <c r="K504" s="106">
        <f t="shared" si="50"/>
        <v>0</v>
      </c>
      <c r="L504" s="8"/>
      <c r="M504" s="235"/>
    </row>
    <row r="505" s="1" customFormat="1" customHeight="1" spans="1:13">
      <c r="A505" s="216" t="s">
        <v>336</v>
      </c>
      <c r="B505" s="210">
        <f>L369</f>
        <v>9452</v>
      </c>
      <c r="C505" s="106">
        <v>0</v>
      </c>
      <c r="D505" s="211">
        <f t="shared" si="45"/>
        <v>1.35421074904782</v>
      </c>
      <c r="E505" s="212">
        <f>F369</f>
        <v>12800</v>
      </c>
      <c r="F505" s="212">
        <f t="shared" si="46"/>
        <v>0</v>
      </c>
      <c r="G505" s="22">
        <v>1</v>
      </c>
      <c r="H505" s="106">
        <f t="shared" si="47"/>
        <v>12800</v>
      </c>
      <c r="I505" s="212">
        <f t="shared" si="48"/>
        <v>0</v>
      </c>
      <c r="J505" s="106">
        <f t="shared" si="49"/>
        <v>9452</v>
      </c>
      <c r="K505" s="106">
        <f t="shared" si="50"/>
        <v>0</v>
      </c>
      <c r="L505" s="8"/>
      <c r="M505" s="235"/>
    </row>
    <row r="506" s="1" customFormat="1" customHeight="1" spans="1:13">
      <c r="A506" s="6" t="s">
        <v>337</v>
      </c>
      <c r="B506" s="210">
        <f>J446</f>
        <v>9991</v>
      </c>
      <c r="C506" s="106">
        <v>0</v>
      </c>
      <c r="D506" s="211">
        <f t="shared" si="45"/>
        <v>1.98178360524472</v>
      </c>
      <c r="E506" s="212">
        <f>D446</f>
        <v>19800</v>
      </c>
      <c r="F506" s="212">
        <f t="shared" si="46"/>
        <v>0</v>
      </c>
      <c r="G506" s="22">
        <v>1</v>
      </c>
      <c r="H506" s="106">
        <f t="shared" si="47"/>
        <v>19800</v>
      </c>
      <c r="I506" s="212">
        <f t="shared" si="48"/>
        <v>0</v>
      </c>
      <c r="J506" s="106">
        <f t="shared" si="49"/>
        <v>9991</v>
      </c>
      <c r="K506" s="106">
        <f t="shared" si="50"/>
        <v>0</v>
      </c>
      <c r="L506" s="8"/>
      <c r="M506" s="235"/>
    </row>
    <row r="507" s="1" customFormat="1" customHeight="1" spans="1:13">
      <c r="A507" s="6" t="s">
        <v>338</v>
      </c>
      <c r="B507" s="210">
        <f>K446</f>
        <v>10071</v>
      </c>
      <c r="C507" s="106">
        <v>0</v>
      </c>
      <c r="D507" s="211">
        <f t="shared" si="45"/>
        <v>1.96604110813226</v>
      </c>
      <c r="E507" s="212">
        <f>E446</f>
        <v>19800</v>
      </c>
      <c r="F507" s="212">
        <f t="shared" si="46"/>
        <v>0</v>
      </c>
      <c r="G507" s="22">
        <v>1</v>
      </c>
      <c r="H507" s="106">
        <f t="shared" si="47"/>
        <v>19800</v>
      </c>
      <c r="I507" s="212">
        <f t="shared" si="48"/>
        <v>0</v>
      </c>
      <c r="J507" s="106">
        <f t="shared" si="49"/>
        <v>10071</v>
      </c>
      <c r="K507" s="106">
        <f t="shared" si="50"/>
        <v>0</v>
      </c>
      <c r="L507" s="8"/>
      <c r="M507" s="235"/>
    </row>
    <row r="508" s="1" customFormat="1" customHeight="1" spans="1:13">
      <c r="A508" s="6" t="s">
        <v>339</v>
      </c>
      <c r="B508" s="210">
        <f>L446</f>
        <v>10551</v>
      </c>
      <c r="C508" s="106">
        <v>0</v>
      </c>
      <c r="D508" s="211">
        <f t="shared" si="45"/>
        <v>1.87659937446688</v>
      </c>
      <c r="E508" s="212">
        <f>F446</f>
        <v>19800</v>
      </c>
      <c r="F508" s="212">
        <f t="shared" si="46"/>
        <v>0</v>
      </c>
      <c r="G508" s="22">
        <v>1</v>
      </c>
      <c r="H508" s="106">
        <f t="shared" si="47"/>
        <v>19800</v>
      </c>
      <c r="I508" s="212">
        <f t="shared" si="48"/>
        <v>0</v>
      </c>
      <c r="J508" s="106">
        <f t="shared" si="49"/>
        <v>10551</v>
      </c>
      <c r="K508" s="106">
        <f t="shared" si="50"/>
        <v>0</v>
      </c>
      <c r="L508" s="8"/>
      <c r="M508" s="235"/>
    </row>
    <row r="509" s="1" customFormat="1" customHeight="1" spans="1:13">
      <c r="A509" s="6"/>
      <c r="B509" s="26" t="s">
        <v>535</v>
      </c>
      <c r="C509" s="217">
        <f t="shared" ref="C509:K509" si="51">SUM(C485:C508)</f>
        <v>0</v>
      </c>
      <c r="D509" s="26" t="s">
        <v>536</v>
      </c>
      <c r="E509" s="218">
        <f t="shared" si="51"/>
        <v>189086</v>
      </c>
      <c r="F509" s="218">
        <f t="shared" si="51"/>
        <v>0</v>
      </c>
      <c r="G509" s="26">
        <f t="shared" si="51"/>
        <v>24</v>
      </c>
      <c r="H509" s="217">
        <f t="shared" si="51"/>
        <v>189086</v>
      </c>
      <c r="I509" s="212">
        <f t="shared" si="51"/>
        <v>0</v>
      </c>
      <c r="J509" s="217">
        <f t="shared" si="51"/>
        <v>137486</v>
      </c>
      <c r="K509" s="106">
        <f t="shared" si="51"/>
        <v>0</v>
      </c>
      <c r="L509" s="8"/>
      <c r="M509" s="236"/>
    </row>
    <row r="510" s="1" customFormat="1" customHeight="1" spans="1:13">
      <c r="A510" s="6"/>
      <c r="B510" s="219" t="s">
        <v>537</v>
      </c>
      <c r="C510" s="220" t="s">
        <v>538</v>
      </c>
      <c r="D510" s="220"/>
      <c r="E510" s="220"/>
      <c r="F510" s="220"/>
      <c r="G510" s="220"/>
      <c r="H510" s="220"/>
      <c r="I510" s="220"/>
      <c r="J510" s="220"/>
      <c r="K510" s="8"/>
      <c r="L510" s="8"/>
      <c r="M510" s="236"/>
    </row>
    <row r="511" s="1" customFormat="1" customHeight="1" spans="1:13">
      <c r="A511" s="6"/>
      <c r="B511" s="114" t="s">
        <v>539</v>
      </c>
      <c r="C511" s="114" t="s">
        <v>540</v>
      </c>
      <c r="D511" s="221"/>
      <c r="E511" s="222"/>
      <c r="F511" s="223" t="s">
        <v>541</v>
      </c>
      <c r="G511" s="223"/>
      <c r="H511" s="223"/>
      <c r="I511" s="223"/>
      <c r="J511" s="223"/>
      <c r="K511" s="223"/>
      <c r="L511" s="223"/>
      <c r="M511" s="208"/>
    </row>
    <row r="512" s="1" customFormat="1" customHeight="1" spans="1:13">
      <c r="A512" s="6"/>
      <c r="B512" s="224">
        <f>C512/H509</f>
        <v>0</v>
      </c>
      <c r="C512" s="225">
        <v>0</v>
      </c>
      <c r="D512" s="222"/>
      <c r="E512" s="222"/>
      <c r="F512" s="222"/>
      <c r="G512" s="222"/>
      <c r="H512" s="222"/>
      <c r="I512" s="222"/>
      <c r="J512" s="222"/>
      <c r="K512" s="222"/>
      <c r="L512" s="226"/>
      <c r="M512" s="226"/>
    </row>
    <row r="513" s="1" customFormat="1" customHeight="1" spans="1:13">
      <c r="A513" s="6"/>
      <c r="B513" s="114" t="s">
        <v>556</v>
      </c>
      <c r="C513" s="227">
        <f>((H509-I509)-C512)/(J509-K509)</f>
        <v>1.37531094075033</v>
      </c>
      <c r="D513" s="221"/>
      <c r="E513" s="114"/>
      <c r="F513" s="208" t="s">
        <v>543</v>
      </c>
      <c r="G513" s="229">
        <f>H509/G509</f>
        <v>7878.58333333333</v>
      </c>
      <c r="H513" s="208"/>
      <c r="I513" s="208"/>
      <c r="J513" s="208"/>
      <c r="K513" s="208"/>
      <c r="L513" s="208"/>
      <c r="M513" s="208"/>
    </row>
    <row r="514" s="1" customFormat="1" customHeight="1" spans="1:13">
      <c r="A514" s="6"/>
      <c r="B514" s="114" t="s">
        <v>544</v>
      </c>
      <c r="C514" s="230"/>
      <c r="D514" s="230"/>
      <c r="E514" s="230"/>
      <c r="F514" s="230"/>
      <c r="G514" s="230"/>
      <c r="H514" s="230"/>
      <c r="I514" s="230"/>
      <c r="J514" s="230"/>
      <c r="K514" s="230"/>
      <c r="L514" s="8"/>
      <c r="M514" s="8"/>
    </row>
    <row r="515" s="1" customFormat="1" customHeight="1" spans="1:13">
      <c r="A515" s="6"/>
      <c r="B515" s="2" t="s">
        <v>545</v>
      </c>
      <c r="C515" s="2"/>
      <c r="D515" s="7" t="s">
        <v>546</v>
      </c>
      <c r="E515" s="7"/>
      <c r="F515" s="7"/>
      <c r="G515" s="221"/>
      <c r="H515" s="7" t="s">
        <v>547</v>
      </c>
      <c r="I515" s="7"/>
      <c r="J515" s="7"/>
      <c r="K515" s="2"/>
      <c r="L515" s="8"/>
      <c r="M515" s="8"/>
    </row>
    <row r="516" s="1" customFormat="1" customHeight="1" spans="1:13">
      <c r="A516" s="6"/>
      <c r="B516" s="114" t="s">
        <v>548</v>
      </c>
      <c r="C516" s="221"/>
      <c r="D516" s="223" t="s">
        <v>549</v>
      </c>
      <c r="E516" s="223"/>
      <c r="F516" s="2"/>
      <c r="G516" s="223" t="s">
        <v>550</v>
      </c>
      <c r="H516" s="223"/>
      <c r="I516" s="208"/>
      <c r="J516" s="208" t="s">
        <v>551</v>
      </c>
      <c r="K516" s="2"/>
      <c r="L516" s="8"/>
      <c r="M516" s="8"/>
    </row>
    <row r="517" s="1" customFormat="1" customHeight="1" spans="1:13">
      <c r="A517" s="6"/>
      <c r="B517" s="42"/>
      <c r="C517" s="231"/>
      <c r="D517" s="231"/>
      <c r="E517" s="231"/>
      <c r="F517" s="231"/>
      <c r="G517" s="232"/>
      <c r="H517" s="231"/>
      <c r="I517" s="231"/>
      <c r="J517" s="231"/>
      <c r="K517" s="231"/>
      <c r="L517" s="8"/>
      <c r="M517" s="8"/>
    </row>
    <row r="518" s="1" customFormat="1" customHeight="1" spans="1:13">
      <c r="A518" s="6"/>
      <c r="B518" s="7" t="s">
        <v>552</v>
      </c>
      <c r="C518" s="233" t="s">
        <v>553</v>
      </c>
      <c r="D518" s="2" t="s">
        <v>554</v>
      </c>
      <c r="E518" s="2" t="s">
        <v>555</v>
      </c>
      <c r="F518" s="234"/>
      <c r="G518" s="234"/>
      <c r="H518" s="2"/>
      <c r="I518" s="2"/>
      <c r="J518" s="237"/>
      <c r="K518" s="238">
        <f>(H473-C476)/G473</f>
        <v>7878.58333333333</v>
      </c>
      <c r="L518" s="8"/>
      <c r="M518" s="227"/>
    </row>
  </sheetData>
  <mergeCells count="798">
    <mergeCell ref="B1:J1"/>
    <mergeCell ref="B2:F2"/>
    <mergeCell ref="G2:J2"/>
    <mergeCell ref="B3:F3"/>
    <mergeCell ref="G3:J3"/>
    <mergeCell ref="B4:F4"/>
    <mergeCell ref="G4:J4"/>
    <mergeCell ref="B5:F5"/>
    <mergeCell ref="G5:J5"/>
    <mergeCell ref="B6:F6"/>
    <mergeCell ref="G6:J6"/>
    <mergeCell ref="A7:I7"/>
    <mergeCell ref="J7:L7"/>
    <mergeCell ref="M7:O7"/>
    <mergeCell ref="P7:R7"/>
    <mergeCell ref="S7:U7"/>
    <mergeCell ref="E8:F8"/>
    <mergeCell ref="G10:I10"/>
    <mergeCell ref="G11:I11"/>
    <mergeCell ref="G12:I12"/>
    <mergeCell ref="G13:I13"/>
    <mergeCell ref="G14:I14"/>
    <mergeCell ref="G15:I15"/>
    <mergeCell ref="G16:I16"/>
    <mergeCell ref="G17:I17"/>
    <mergeCell ref="G18:I18"/>
    <mergeCell ref="G21:I21"/>
    <mergeCell ref="G22:I22"/>
    <mergeCell ref="G23:I23"/>
    <mergeCell ref="G24:I24"/>
    <mergeCell ref="G25:I25"/>
    <mergeCell ref="G28:I28"/>
    <mergeCell ref="G29:I29"/>
    <mergeCell ref="G30:I30"/>
    <mergeCell ref="G31:I31"/>
    <mergeCell ref="G32:I32"/>
    <mergeCell ref="G33:I33"/>
    <mergeCell ref="G34:I34"/>
    <mergeCell ref="G35:I35"/>
    <mergeCell ref="G36:I36"/>
    <mergeCell ref="G37:I37"/>
    <mergeCell ref="G38:I38"/>
    <mergeCell ref="G39:I39"/>
    <mergeCell ref="G40:I40"/>
    <mergeCell ref="G41:I41"/>
    <mergeCell ref="G42:I42"/>
    <mergeCell ref="G44:I44"/>
    <mergeCell ref="G45:I45"/>
    <mergeCell ref="G46:I46"/>
    <mergeCell ref="B47:C47"/>
    <mergeCell ref="G47:I47"/>
    <mergeCell ref="B48:C48"/>
    <mergeCell ref="G48:I48"/>
    <mergeCell ref="B49:C49"/>
    <mergeCell ref="G49:I49"/>
    <mergeCell ref="A52:I52"/>
    <mergeCell ref="J52:L52"/>
    <mergeCell ref="M52:O52"/>
    <mergeCell ref="P52:R52"/>
    <mergeCell ref="S52:U52"/>
    <mergeCell ref="E53:F53"/>
    <mergeCell ref="G55:I55"/>
    <mergeCell ref="G56:I56"/>
    <mergeCell ref="G57:I57"/>
    <mergeCell ref="G58:I58"/>
    <mergeCell ref="G61:I61"/>
    <mergeCell ref="G62:I62"/>
    <mergeCell ref="G63:I63"/>
    <mergeCell ref="G64:I64"/>
    <mergeCell ref="G67:I67"/>
    <mergeCell ref="G68:I68"/>
    <mergeCell ref="G69:I69"/>
    <mergeCell ref="G70:I70"/>
    <mergeCell ref="G71:I71"/>
    <mergeCell ref="G72:I72"/>
    <mergeCell ref="G73:I73"/>
    <mergeCell ref="G74:I74"/>
    <mergeCell ref="G75:I75"/>
    <mergeCell ref="G76:I76"/>
    <mergeCell ref="G77:I77"/>
    <mergeCell ref="G78:I78"/>
    <mergeCell ref="G79:I79"/>
    <mergeCell ref="G80:I80"/>
    <mergeCell ref="G81:I81"/>
    <mergeCell ref="G82:I82"/>
    <mergeCell ref="G83:I83"/>
    <mergeCell ref="G84:I84"/>
    <mergeCell ref="G85:I85"/>
    <mergeCell ref="G86:I86"/>
    <mergeCell ref="G87:I87"/>
    <mergeCell ref="G88:I88"/>
    <mergeCell ref="G89:I89"/>
    <mergeCell ref="G90:I90"/>
    <mergeCell ref="G91:I91"/>
    <mergeCell ref="G92:I92"/>
    <mergeCell ref="G93:I93"/>
    <mergeCell ref="G94:I94"/>
    <mergeCell ref="G95:I95"/>
    <mergeCell ref="B96:C96"/>
    <mergeCell ref="G96:I96"/>
    <mergeCell ref="B97:C97"/>
    <mergeCell ref="G97:I97"/>
    <mergeCell ref="B98:C98"/>
    <mergeCell ref="G98:I98"/>
    <mergeCell ref="A101:I101"/>
    <mergeCell ref="J101:L101"/>
    <mergeCell ref="M101:O101"/>
    <mergeCell ref="P101:R101"/>
    <mergeCell ref="S101:U101"/>
    <mergeCell ref="E102:F102"/>
    <mergeCell ref="G104:I104"/>
    <mergeCell ref="G105:I105"/>
    <mergeCell ref="G106:I106"/>
    <mergeCell ref="G107:I107"/>
    <mergeCell ref="G108:I108"/>
    <mergeCell ref="G109:I109"/>
    <mergeCell ref="G110:I110"/>
    <mergeCell ref="G111:I111"/>
    <mergeCell ref="G114:I114"/>
    <mergeCell ref="G115:I115"/>
    <mergeCell ref="G116:I116"/>
    <mergeCell ref="G117:I117"/>
    <mergeCell ref="G118:I118"/>
    <mergeCell ref="G119:I119"/>
    <mergeCell ref="G120:I120"/>
    <mergeCell ref="G121:I121"/>
    <mergeCell ref="G122:I122"/>
    <mergeCell ref="G123:I123"/>
    <mergeCell ref="G124:I124"/>
    <mergeCell ref="G125:I125"/>
    <mergeCell ref="G126:I126"/>
    <mergeCell ref="G127:I127"/>
    <mergeCell ref="G128:I128"/>
    <mergeCell ref="G129:I129"/>
    <mergeCell ref="G130:I130"/>
    <mergeCell ref="G131:I131"/>
    <mergeCell ref="G132:I132"/>
    <mergeCell ref="G133:I133"/>
    <mergeCell ref="G134:I134"/>
    <mergeCell ref="G135:I135"/>
    <mergeCell ref="G136:I136"/>
    <mergeCell ref="G137:I137"/>
    <mergeCell ref="G138:I138"/>
    <mergeCell ref="G139:I139"/>
    <mergeCell ref="G140:I140"/>
    <mergeCell ref="G141:I141"/>
    <mergeCell ref="B142:C142"/>
    <mergeCell ref="G142:I142"/>
    <mergeCell ref="B143:C143"/>
    <mergeCell ref="G143:I143"/>
    <mergeCell ref="B144:C144"/>
    <mergeCell ref="G144:I144"/>
    <mergeCell ref="A147:I147"/>
    <mergeCell ref="J147:L147"/>
    <mergeCell ref="M147:O147"/>
    <mergeCell ref="P147:R147"/>
    <mergeCell ref="S147:U147"/>
    <mergeCell ref="E148:F148"/>
    <mergeCell ref="G150:I150"/>
    <mergeCell ref="G151:I151"/>
    <mergeCell ref="G152:I152"/>
    <mergeCell ref="G153:I153"/>
    <mergeCell ref="G156:I156"/>
    <mergeCell ref="G157:I157"/>
    <mergeCell ref="G158:I158"/>
    <mergeCell ref="G159:I159"/>
    <mergeCell ref="G160:I160"/>
    <mergeCell ref="G163:I163"/>
    <mergeCell ref="G164:I164"/>
    <mergeCell ref="G165:I165"/>
    <mergeCell ref="G166:I166"/>
    <mergeCell ref="G167:I167"/>
    <mergeCell ref="G168:I168"/>
    <mergeCell ref="G169:I169"/>
    <mergeCell ref="G170:I170"/>
    <mergeCell ref="G171:I171"/>
    <mergeCell ref="G172:I172"/>
    <mergeCell ref="G173:I173"/>
    <mergeCell ref="G174:I174"/>
    <mergeCell ref="G175:I175"/>
    <mergeCell ref="G176:I176"/>
    <mergeCell ref="G177:I177"/>
    <mergeCell ref="G178:I178"/>
    <mergeCell ref="G179:I179"/>
    <mergeCell ref="G180:I180"/>
    <mergeCell ref="G181:I181"/>
    <mergeCell ref="G182:I182"/>
    <mergeCell ref="G183:I183"/>
    <mergeCell ref="G184:I184"/>
    <mergeCell ref="G185:I185"/>
    <mergeCell ref="G186:I186"/>
    <mergeCell ref="G187:I187"/>
    <mergeCell ref="G188:I188"/>
    <mergeCell ref="G189:I189"/>
    <mergeCell ref="G190:I190"/>
    <mergeCell ref="G191:I191"/>
    <mergeCell ref="G192:I192"/>
    <mergeCell ref="G193:I193"/>
    <mergeCell ref="G194:I194"/>
    <mergeCell ref="G195:I195"/>
    <mergeCell ref="B196:C196"/>
    <mergeCell ref="G196:I196"/>
    <mergeCell ref="B197:C197"/>
    <mergeCell ref="G197:I197"/>
    <mergeCell ref="B198:C198"/>
    <mergeCell ref="G198:I198"/>
    <mergeCell ref="A201:I201"/>
    <mergeCell ref="J201:L201"/>
    <mergeCell ref="M201:O201"/>
    <mergeCell ref="P201:R201"/>
    <mergeCell ref="S201:U201"/>
    <mergeCell ref="E202:F202"/>
    <mergeCell ref="G204:I204"/>
    <mergeCell ref="G205:I205"/>
    <mergeCell ref="G206:I206"/>
    <mergeCell ref="G207:I207"/>
    <mergeCell ref="G210:I210"/>
    <mergeCell ref="G211:I211"/>
    <mergeCell ref="G212:I212"/>
    <mergeCell ref="G213:I213"/>
    <mergeCell ref="G216:I216"/>
    <mergeCell ref="G217:I217"/>
    <mergeCell ref="G218:I218"/>
    <mergeCell ref="G219:I219"/>
    <mergeCell ref="G220:I220"/>
    <mergeCell ref="G221:I221"/>
    <mergeCell ref="G222:I222"/>
    <mergeCell ref="G223:I223"/>
    <mergeCell ref="G224:I224"/>
    <mergeCell ref="G225:I225"/>
    <mergeCell ref="G226:I226"/>
    <mergeCell ref="G227:I227"/>
    <mergeCell ref="G228:I228"/>
    <mergeCell ref="G229:I229"/>
    <mergeCell ref="G230:I230"/>
    <mergeCell ref="G231:I231"/>
    <mergeCell ref="G232:I232"/>
    <mergeCell ref="G233:I233"/>
    <mergeCell ref="G234:I234"/>
    <mergeCell ref="G235:I235"/>
    <mergeCell ref="G236:I236"/>
    <mergeCell ref="G237:I237"/>
    <mergeCell ref="G238:I238"/>
    <mergeCell ref="G239:I239"/>
    <mergeCell ref="G240:I240"/>
    <mergeCell ref="G241:I241"/>
    <mergeCell ref="G242:I242"/>
    <mergeCell ref="G243:I243"/>
    <mergeCell ref="G244:I244"/>
    <mergeCell ref="G245:I245"/>
    <mergeCell ref="B246:C246"/>
    <mergeCell ref="G246:I246"/>
    <mergeCell ref="B247:C247"/>
    <mergeCell ref="G247:I247"/>
    <mergeCell ref="B248:C248"/>
    <mergeCell ref="G248:I248"/>
    <mergeCell ref="A251:I251"/>
    <mergeCell ref="J251:L251"/>
    <mergeCell ref="M251:O251"/>
    <mergeCell ref="P251:R251"/>
    <mergeCell ref="S251:U251"/>
    <mergeCell ref="E252:F252"/>
    <mergeCell ref="G254:I254"/>
    <mergeCell ref="G255:I255"/>
    <mergeCell ref="G256:I256"/>
    <mergeCell ref="G257:I257"/>
    <mergeCell ref="G260:I260"/>
    <mergeCell ref="G261:I261"/>
    <mergeCell ref="G262:I262"/>
    <mergeCell ref="G263:I263"/>
    <mergeCell ref="G266:I266"/>
    <mergeCell ref="G267:I267"/>
    <mergeCell ref="G268:I268"/>
    <mergeCell ref="G269:I269"/>
    <mergeCell ref="G270:I270"/>
    <mergeCell ref="G271:I271"/>
    <mergeCell ref="G272:I272"/>
    <mergeCell ref="G273:I273"/>
    <mergeCell ref="G274:I274"/>
    <mergeCell ref="G275:I275"/>
    <mergeCell ref="G276:I276"/>
    <mergeCell ref="G277:I277"/>
    <mergeCell ref="G278:I278"/>
    <mergeCell ref="G279:I279"/>
    <mergeCell ref="G280:I280"/>
    <mergeCell ref="G281:I281"/>
    <mergeCell ref="G282:I282"/>
    <mergeCell ref="G283:I283"/>
    <mergeCell ref="G284:I284"/>
    <mergeCell ref="G285:I285"/>
    <mergeCell ref="G286:I286"/>
    <mergeCell ref="G287:I287"/>
    <mergeCell ref="G288:I288"/>
    <mergeCell ref="G289:I289"/>
    <mergeCell ref="G290:I290"/>
    <mergeCell ref="G291:I291"/>
    <mergeCell ref="G292:I292"/>
    <mergeCell ref="G293:I293"/>
    <mergeCell ref="G294:I294"/>
    <mergeCell ref="G295:I295"/>
    <mergeCell ref="G296:I296"/>
    <mergeCell ref="G297:I297"/>
    <mergeCell ref="G298:I298"/>
    <mergeCell ref="G299:I299"/>
    <mergeCell ref="G300:I300"/>
    <mergeCell ref="G301:I301"/>
    <mergeCell ref="G302:I302"/>
    <mergeCell ref="G303:I303"/>
    <mergeCell ref="B304:C304"/>
    <mergeCell ref="G304:I304"/>
    <mergeCell ref="B305:C305"/>
    <mergeCell ref="G305:I305"/>
    <mergeCell ref="B306:C306"/>
    <mergeCell ref="G306:I306"/>
    <mergeCell ref="A309:I309"/>
    <mergeCell ref="J309:L309"/>
    <mergeCell ref="M309:O309"/>
    <mergeCell ref="P309:R309"/>
    <mergeCell ref="S309:U309"/>
    <mergeCell ref="E310:F310"/>
    <mergeCell ref="G312:I312"/>
    <mergeCell ref="G313:I313"/>
    <mergeCell ref="G314:I314"/>
    <mergeCell ref="G315:I315"/>
    <mergeCell ref="G316:I316"/>
    <mergeCell ref="G317:I317"/>
    <mergeCell ref="G318:I318"/>
    <mergeCell ref="G319:I319"/>
    <mergeCell ref="G320:I320"/>
    <mergeCell ref="G321:I321"/>
    <mergeCell ref="G322:I322"/>
    <mergeCell ref="G325:I325"/>
    <mergeCell ref="G326:I326"/>
    <mergeCell ref="G327:I327"/>
    <mergeCell ref="G328:I328"/>
    <mergeCell ref="G329:I329"/>
    <mergeCell ref="G330:I330"/>
    <mergeCell ref="G331:I331"/>
    <mergeCell ref="G332:I332"/>
    <mergeCell ref="G333:I333"/>
    <mergeCell ref="G334:I334"/>
    <mergeCell ref="G335:I335"/>
    <mergeCell ref="G336:I336"/>
    <mergeCell ref="G337:I337"/>
    <mergeCell ref="G338:I338"/>
    <mergeCell ref="G339:I339"/>
    <mergeCell ref="G340:I340"/>
    <mergeCell ref="G341:I341"/>
    <mergeCell ref="G342:I342"/>
    <mergeCell ref="G343:I343"/>
    <mergeCell ref="G344:I344"/>
    <mergeCell ref="G345:I345"/>
    <mergeCell ref="G346:I346"/>
    <mergeCell ref="G347:I347"/>
    <mergeCell ref="G348:I348"/>
    <mergeCell ref="G349:I349"/>
    <mergeCell ref="G350:I350"/>
    <mergeCell ref="G351:I351"/>
    <mergeCell ref="G352:I352"/>
    <mergeCell ref="G353:I353"/>
    <mergeCell ref="G354:I354"/>
    <mergeCell ref="G355:I355"/>
    <mergeCell ref="G356:I356"/>
    <mergeCell ref="G357:I357"/>
    <mergeCell ref="G358:I358"/>
    <mergeCell ref="G359:I359"/>
    <mergeCell ref="G360:I360"/>
    <mergeCell ref="G361:I361"/>
    <mergeCell ref="G362:I362"/>
    <mergeCell ref="G363:I363"/>
    <mergeCell ref="G364:I364"/>
    <mergeCell ref="G365:I365"/>
    <mergeCell ref="B366:C366"/>
    <mergeCell ref="G366:I366"/>
    <mergeCell ref="B367:C367"/>
    <mergeCell ref="G367:I367"/>
    <mergeCell ref="B368:C368"/>
    <mergeCell ref="G368:I368"/>
    <mergeCell ref="A371:I371"/>
    <mergeCell ref="J371:L371"/>
    <mergeCell ref="M371:O371"/>
    <mergeCell ref="P371:R371"/>
    <mergeCell ref="S371:U371"/>
    <mergeCell ref="E372:F372"/>
    <mergeCell ref="G374:I374"/>
    <mergeCell ref="G375:I375"/>
    <mergeCell ref="G376:I376"/>
    <mergeCell ref="G377:I377"/>
    <mergeCell ref="G378:I378"/>
    <mergeCell ref="G379:I379"/>
    <mergeCell ref="G380:I380"/>
    <mergeCell ref="G381:I381"/>
    <mergeCell ref="G382:I382"/>
    <mergeCell ref="G383:I383"/>
    <mergeCell ref="G384:I384"/>
    <mergeCell ref="G387:I387"/>
    <mergeCell ref="G388:I388"/>
    <mergeCell ref="G389:I389"/>
    <mergeCell ref="G390:I390"/>
    <mergeCell ref="G391:I391"/>
    <mergeCell ref="G392:I392"/>
    <mergeCell ref="G393:I393"/>
    <mergeCell ref="G394:I394"/>
    <mergeCell ref="G395:I395"/>
    <mergeCell ref="G396:I396"/>
    <mergeCell ref="G397:I397"/>
    <mergeCell ref="G398:I398"/>
    <mergeCell ref="G399:I399"/>
    <mergeCell ref="G400:I400"/>
    <mergeCell ref="G401:I401"/>
    <mergeCell ref="G402:I402"/>
    <mergeCell ref="G403:I403"/>
    <mergeCell ref="G404:I404"/>
    <mergeCell ref="G405:I405"/>
    <mergeCell ref="G406:I406"/>
    <mergeCell ref="G407:I407"/>
    <mergeCell ref="G408:I408"/>
    <mergeCell ref="G409:I409"/>
    <mergeCell ref="G410:I410"/>
    <mergeCell ref="G411:I411"/>
    <mergeCell ref="G412:I412"/>
    <mergeCell ref="G413:I413"/>
    <mergeCell ref="G414:I414"/>
    <mergeCell ref="G415:I415"/>
    <mergeCell ref="G416:I416"/>
    <mergeCell ref="G417:I417"/>
    <mergeCell ref="G418:I418"/>
    <mergeCell ref="G419:I419"/>
    <mergeCell ref="G420:I420"/>
    <mergeCell ref="G421:I421"/>
    <mergeCell ref="G422:I422"/>
    <mergeCell ref="G423:I423"/>
    <mergeCell ref="G424:I424"/>
    <mergeCell ref="G425:I425"/>
    <mergeCell ref="G426:I426"/>
    <mergeCell ref="G427:I427"/>
    <mergeCell ref="G428:I428"/>
    <mergeCell ref="G429:I429"/>
    <mergeCell ref="G430:I430"/>
    <mergeCell ref="G434:I434"/>
    <mergeCell ref="G435:I435"/>
    <mergeCell ref="G436:I436"/>
    <mergeCell ref="G437:I437"/>
    <mergeCell ref="G438:I438"/>
    <mergeCell ref="G439:I439"/>
    <mergeCell ref="G440:I440"/>
    <mergeCell ref="G441:I441"/>
    <mergeCell ref="G442:I442"/>
    <mergeCell ref="B443:C443"/>
    <mergeCell ref="G443:I443"/>
    <mergeCell ref="B444:C444"/>
    <mergeCell ref="G444:I444"/>
    <mergeCell ref="B445:C445"/>
    <mergeCell ref="G445:I445"/>
    <mergeCell ref="C474:J474"/>
    <mergeCell ref="F475:L475"/>
    <mergeCell ref="C478:K478"/>
    <mergeCell ref="D479:F479"/>
    <mergeCell ref="H479:J479"/>
    <mergeCell ref="D480:E480"/>
    <mergeCell ref="G480:H480"/>
    <mergeCell ref="F482:G482"/>
    <mergeCell ref="C510:J510"/>
    <mergeCell ref="F511:L511"/>
    <mergeCell ref="F512:K512"/>
    <mergeCell ref="C514:K514"/>
    <mergeCell ref="D515:F515"/>
    <mergeCell ref="H515:J515"/>
    <mergeCell ref="D516:E516"/>
    <mergeCell ref="G516:H516"/>
    <mergeCell ref="F518:G518"/>
    <mergeCell ref="A8:A9"/>
    <mergeCell ref="A53:A54"/>
    <mergeCell ref="A59:A60"/>
    <mergeCell ref="A102:A103"/>
    <mergeCell ref="A148:A149"/>
    <mergeCell ref="A154:A155"/>
    <mergeCell ref="A202:A203"/>
    <mergeCell ref="A208:A209"/>
    <mergeCell ref="A252:A253"/>
    <mergeCell ref="A258:A259"/>
    <mergeCell ref="A310:A311"/>
    <mergeCell ref="A372:A373"/>
    <mergeCell ref="B13:B15"/>
    <mergeCell ref="B19:B21"/>
    <mergeCell ref="B26:B29"/>
    <mergeCell ref="B37:B42"/>
    <mergeCell ref="B58:B61"/>
    <mergeCell ref="B65:B67"/>
    <mergeCell ref="B71:B72"/>
    <mergeCell ref="B75:B77"/>
    <mergeCell ref="B83:B88"/>
    <mergeCell ref="B107:B108"/>
    <mergeCell ref="B112:B114"/>
    <mergeCell ref="B131:B136"/>
    <mergeCell ref="B153:B157"/>
    <mergeCell ref="B161:B164"/>
    <mergeCell ref="B168:B169"/>
    <mergeCell ref="B172:B175"/>
    <mergeCell ref="B183:B188"/>
    <mergeCell ref="B207:B210"/>
    <mergeCell ref="B214:B216"/>
    <mergeCell ref="B220:B221"/>
    <mergeCell ref="B224:B226"/>
    <mergeCell ref="B232:B237"/>
    <mergeCell ref="B257:B260"/>
    <mergeCell ref="B264:B267"/>
    <mergeCell ref="B271:B272"/>
    <mergeCell ref="B277:B280"/>
    <mergeCell ref="B289:B295"/>
    <mergeCell ref="B315:B319"/>
    <mergeCell ref="B323:B326"/>
    <mergeCell ref="B330:B331"/>
    <mergeCell ref="B336:B339"/>
    <mergeCell ref="B350:B356"/>
    <mergeCell ref="B377:B381"/>
    <mergeCell ref="B385:B388"/>
    <mergeCell ref="B392:B393"/>
    <mergeCell ref="B399:B402"/>
    <mergeCell ref="B413:B420"/>
    <mergeCell ref="D8:D9"/>
    <mergeCell ref="D19:D20"/>
    <mergeCell ref="D53:D54"/>
    <mergeCell ref="D59:D60"/>
    <mergeCell ref="D65:D66"/>
    <mergeCell ref="D102:D103"/>
    <mergeCell ref="D112:D113"/>
    <mergeCell ref="D148:D149"/>
    <mergeCell ref="D154:D155"/>
    <mergeCell ref="D161:D162"/>
    <mergeCell ref="D202:D203"/>
    <mergeCell ref="D208:D209"/>
    <mergeCell ref="D214:D215"/>
    <mergeCell ref="D252:D253"/>
    <mergeCell ref="D258:D259"/>
    <mergeCell ref="D264:D265"/>
    <mergeCell ref="D310:D311"/>
    <mergeCell ref="D323:D324"/>
    <mergeCell ref="D372:D373"/>
    <mergeCell ref="D385:D386"/>
    <mergeCell ref="E19:E20"/>
    <mergeCell ref="E59:E60"/>
    <mergeCell ref="E65:E66"/>
    <mergeCell ref="E112:E113"/>
    <mergeCell ref="E154:E155"/>
    <mergeCell ref="E161:E162"/>
    <mergeCell ref="E208:E209"/>
    <mergeCell ref="E214:E215"/>
    <mergeCell ref="E258:E259"/>
    <mergeCell ref="E264:E265"/>
    <mergeCell ref="E323:E324"/>
    <mergeCell ref="E385:E386"/>
    <mergeCell ref="F19:F20"/>
    <mergeCell ref="F59:F60"/>
    <mergeCell ref="F65:F66"/>
    <mergeCell ref="F112:F113"/>
    <mergeCell ref="F154:F155"/>
    <mergeCell ref="F161:F162"/>
    <mergeCell ref="F208:F209"/>
    <mergeCell ref="F214:F215"/>
    <mergeCell ref="F258:F259"/>
    <mergeCell ref="F264:F265"/>
    <mergeCell ref="F323:F324"/>
    <mergeCell ref="F385:F386"/>
    <mergeCell ref="J8:J9"/>
    <mergeCell ref="J19:J20"/>
    <mergeCell ref="J53:J54"/>
    <mergeCell ref="J59:J60"/>
    <mergeCell ref="J65:J66"/>
    <mergeCell ref="J102:J103"/>
    <mergeCell ref="J112:J113"/>
    <mergeCell ref="J148:J149"/>
    <mergeCell ref="J154:J155"/>
    <mergeCell ref="J161:J162"/>
    <mergeCell ref="J202:J203"/>
    <mergeCell ref="J208:J209"/>
    <mergeCell ref="J214:J215"/>
    <mergeCell ref="J252:J253"/>
    <mergeCell ref="J258:J259"/>
    <mergeCell ref="J264:J265"/>
    <mergeCell ref="J310:J311"/>
    <mergeCell ref="J323:J324"/>
    <mergeCell ref="J372:J373"/>
    <mergeCell ref="J385:J386"/>
    <mergeCell ref="K8:K9"/>
    <mergeCell ref="K19:K20"/>
    <mergeCell ref="K53:K54"/>
    <mergeCell ref="K59:K60"/>
    <mergeCell ref="K65:K66"/>
    <mergeCell ref="K102:K103"/>
    <mergeCell ref="K112:K113"/>
    <mergeCell ref="K148:K149"/>
    <mergeCell ref="K154:K155"/>
    <mergeCell ref="K161:K162"/>
    <mergeCell ref="K202:K203"/>
    <mergeCell ref="K208:K209"/>
    <mergeCell ref="K214:K215"/>
    <mergeCell ref="K252:K253"/>
    <mergeCell ref="K258:K259"/>
    <mergeCell ref="K264:K265"/>
    <mergeCell ref="K310:K311"/>
    <mergeCell ref="K323:K324"/>
    <mergeCell ref="K372:K373"/>
    <mergeCell ref="K385:K386"/>
    <mergeCell ref="L8:L9"/>
    <mergeCell ref="L19:L20"/>
    <mergeCell ref="L53:L54"/>
    <mergeCell ref="L59:L60"/>
    <mergeCell ref="L65:L66"/>
    <mergeCell ref="L102:L103"/>
    <mergeCell ref="L112:L113"/>
    <mergeCell ref="L148:L149"/>
    <mergeCell ref="L154:L155"/>
    <mergeCell ref="L161:L162"/>
    <mergeCell ref="L202:L203"/>
    <mergeCell ref="L208:L209"/>
    <mergeCell ref="L214:L215"/>
    <mergeCell ref="L252:L253"/>
    <mergeCell ref="L258:L259"/>
    <mergeCell ref="L264:L265"/>
    <mergeCell ref="L310:L311"/>
    <mergeCell ref="L323:L324"/>
    <mergeCell ref="L372:L373"/>
    <mergeCell ref="L385:L386"/>
    <mergeCell ref="M8:M9"/>
    <mergeCell ref="M19:M20"/>
    <mergeCell ref="M53:M54"/>
    <mergeCell ref="M59:M60"/>
    <mergeCell ref="M65:M66"/>
    <mergeCell ref="M102:M103"/>
    <mergeCell ref="M112:M113"/>
    <mergeCell ref="M148:M149"/>
    <mergeCell ref="M154:M155"/>
    <mergeCell ref="M161:M162"/>
    <mergeCell ref="M202:M203"/>
    <mergeCell ref="M208:M209"/>
    <mergeCell ref="M214:M215"/>
    <mergeCell ref="M252:M253"/>
    <mergeCell ref="M258:M259"/>
    <mergeCell ref="M264:M265"/>
    <mergeCell ref="M310:M311"/>
    <mergeCell ref="M323:M324"/>
    <mergeCell ref="M372:M373"/>
    <mergeCell ref="M385:M386"/>
    <mergeCell ref="N8:N9"/>
    <mergeCell ref="N19:N20"/>
    <mergeCell ref="N53:N54"/>
    <mergeCell ref="N59:N60"/>
    <mergeCell ref="N65:N66"/>
    <mergeCell ref="N102:N103"/>
    <mergeCell ref="N112:N113"/>
    <mergeCell ref="N148:N149"/>
    <mergeCell ref="N154:N155"/>
    <mergeCell ref="N161:N162"/>
    <mergeCell ref="N202:N203"/>
    <mergeCell ref="N208:N209"/>
    <mergeCell ref="N214:N215"/>
    <mergeCell ref="N252:N253"/>
    <mergeCell ref="N258:N259"/>
    <mergeCell ref="N264:N265"/>
    <mergeCell ref="N310:N311"/>
    <mergeCell ref="N323:N324"/>
    <mergeCell ref="N372:N373"/>
    <mergeCell ref="N385:N386"/>
    <mergeCell ref="O8:O9"/>
    <mergeCell ref="O19:O20"/>
    <mergeCell ref="O53:O54"/>
    <mergeCell ref="O59:O60"/>
    <mergeCell ref="O65:O66"/>
    <mergeCell ref="O102:O103"/>
    <mergeCell ref="O112:O113"/>
    <mergeCell ref="O148:O149"/>
    <mergeCell ref="O154:O155"/>
    <mergeCell ref="O161:O162"/>
    <mergeCell ref="O202:O203"/>
    <mergeCell ref="O208:O209"/>
    <mergeCell ref="O214:O215"/>
    <mergeCell ref="O252:O253"/>
    <mergeCell ref="O258:O259"/>
    <mergeCell ref="O264:O265"/>
    <mergeCell ref="O310:O311"/>
    <mergeCell ref="O323:O324"/>
    <mergeCell ref="O372:O373"/>
    <mergeCell ref="O385:O386"/>
    <mergeCell ref="P8:P9"/>
    <mergeCell ref="P19:P20"/>
    <mergeCell ref="P53:P54"/>
    <mergeCell ref="P59:P60"/>
    <mergeCell ref="P65:P66"/>
    <mergeCell ref="P102:P103"/>
    <mergeCell ref="P112:P113"/>
    <mergeCell ref="P148:P149"/>
    <mergeCell ref="P154:P155"/>
    <mergeCell ref="P161:P162"/>
    <mergeCell ref="P202:P203"/>
    <mergeCell ref="P208:P209"/>
    <mergeCell ref="P214:P215"/>
    <mergeCell ref="P252:P253"/>
    <mergeCell ref="P258:P259"/>
    <mergeCell ref="P264:P265"/>
    <mergeCell ref="P310:P311"/>
    <mergeCell ref="P323:P324"/>
    <mergeCell ref="P372:P373"/>
    <mergeCell ref="P385:P386"/>
    <mergeCell ref="Q8:Q9"/>
    <mergeCell ref="Q19:Q20"/>
    <mergeCell ref="Q53:Q54"/>
    <mergeCell ref="Q59:Q60"/>
    <mergeCell ref="Q65:Q66"/>
    <mergeCell ref="Q102:Q103"/>
    <mergeCell ref="Q112:Q113"/>
    <mergeCell ref="Q148:Q149"/>
    <mergeCell ref="Q154:Q155"/>
    <mergeCell ref="Q161:Q162"/>
    <mergeCell ref="Q202:Q203"/>
    <mergeCell ref="Q208:Q209"/>
    <mergeCell ref="Q214:Q215"/>
    <mergeCell ref="Q252:Q253"/>
    <mergeCell ref="Q258:Q259"/>
    <mergeCell ref="Q264:Q265"/>
    <mergeCell ref="Q310:Q311"/>
    <mergeCell ref="Q323:Q324"/>
    <mergeCell ref="Q372:Q373"/>
    <mergeCell ref="Q385:Q386"/>
    <mergeCell ref="R8:R9"/>
    <mergeCell ref="R19:R20"/>
    <mergeCell ref="R53:R54"/>
    <mergeCell ref="R59:R60"/>
    <mergeCell ref="R65:R66"/>
    <mergeCell ref="R102:R103"/>
    <mergeCell ref="R112:R113"/>
    <mergeCell ref="R148:R149"/>
    <mergeCell ref="R154:R155"/>
    <mergeCell ref="R161:R162"/>
    <mergeCell ref="R202:R203"/>
    <mergeCell ref="R208:R209"/>
    <mergeCell ref="R214:R215"/>
    <mergeCell ref="R252:R253"/>
    <mergeCell ref="R258:R259"/>
    <mergeCell ref="R264:R265"/>
    <mergeCell ref="R310:R311"/>
    <mergeCell ref="R323:R324"/>
    <mergeCell ref="R372:R373"/>
    <mergeCell ref="R385:R386"/>
    <mergeCell ref="S8:S9"/>
    <mergeCell ref="S53:S54"/>
    <mergeCell ref="S102:S103"/>
    <mergeCell ref="S148:S149"/>
    <mergeCell ref="S202:S203"/>
    <mergeCell ref="S252:S253"/>
    <mergeCell ref="S310:S311"/>
    <mergeCell ref="S372:S373"/>
    <mergeCell ref="T8:T9"/>
    <mergeCell ref="T53:T54"/>
    <mergeCell ref="T102:T103"/>
    <mergeCell ref="T148:T149"/>
    <mergeCell ref="T202:T203"/>
    <mergeCell ref="T252:T253"/>
    <mergeCell ref="T310:T311"/>
    <mergeCell ref="T372:T373"/>
    <mergeCell ref="U8:U9"/>
    <mergeCell ref="U53:U54"/>
    <mergeCell ref="U102:U103"/>
    <mergeCell ref="U148:U149"/>
    <mergeCell ref="U202:U203"/>
    <mergeCell ref="U252:U253"/>
    <mergeCell ref="U310:U311"/>
    <mergeCell ref="U372:U373"/>
    <mergeCell ref="B8:C9"/>
    <mergeCell ref="G8:I9"/>
    <mergeCell ref="G19:I20"/>
    <mergeCell ref="G59:I60"/>
    <mergeCell ref="G65:I66"/>
    <mergeCell ref="G154:I155"/>
    <mergeCell ref="G208:I209"/>
    <mergeCell ref="G214:I215"/>
    <mergeCell ref="G258:I259"/>
    <mergeCell ref="G264:I265"/>
    <mergeCell ref="B53:C54"/>
    <mergeCell ref="G53:I54"/>
    <mergeCell ref="B102:C103"/>
    <mergeCell ref="G102:I103"/>
    <mergeCell ref="G112:I113"/>
    <mergeCell ref="B148:C149"/>
    <mergeCell ref="G148:I149"/>
    <mergeCell ref="G161:I162"/>
    <mergeCell ref="B202:C203"/>
    <mergeCell ref="G202:I203"/>
    <mergeCell ref="B252:C253"/>
    <mergeCell ref="G252:I253"/>
    <mergeCell ref="B310:C311"/>
    <mergeCell ref="G310:I311"/>
    <mergeCell ref="G323:I324"/>
    <mergeCell ref="B372:C373"/>
    <mergeCell ref="G372:I373"/>
    <mergeCell ref="G385:I386"/>
    <mergeCell ref="G431:I433"/>
    <mergeCell ref="G26:I27"/>
  </mergeCells>
  <conditionalFormatting sqref="A10">
    <cfRule type="duplicateValues" dxfId="0" priority="232" stopIfTrue="1"/>
  </conditionalFormatting>
  <conditionalFormatting sqref="A13">
    <cfRule type="duplicateValues" dxfId="0" priority="230" stopIfTrue="1"/>
  </conditionalFormatting>
  <conditionalFormatting sqref="A14">
    <cfRule type="duplicateValues" dxfId="0" priority="9" stopIfTrue="1"/>
  </conditionalFormatting>
  <conditionalFormatting sqref="A15">
    <cfRule type="duplicateValues" dxfId="0" priority="8" stopIfTrue="1"/>
  </conditionalFormatting>
  <conditionalFormatting sqref="A16">
    <cfRule type="duplicateValues" dxfId="0" priority="229" stopIfTrue="1"/>
  </conditionalFormatting>
  <conditionalFormatting sqref="A17">
    <cfRule type="duplicateValues" dxfId="0" priority="220" stopIfTrue="1"/>
  </conditionalFormatting>
  <conditionalFormatting sqref="A18">
    <cfRule type="duplicateValues" dxfId="0" priority="228" stopIfTrue="1"/>
  </conditionalFormatting>
  <conditionalFormatting sqref="A21">
    <cfRule type="duplicateValues" dxfId="0" priority="4" stopIfTrue="1"/>
  </conditionalFormatting>
  <conditionalFormatting sqref="A22">
    <cfRule type="duplicateValues" dxfId="0" priority="7" stopIfTrue="1"/>
  </conditionalFormatting>
  <conditionalFormatting sqref="A23">
    <cfRule type="duplicateValues" dxfId="0" priority="226" stopIfTrue="1"/>
  </conditionalFormatting>
  <conditionalFormatting sqref="A24">
    <cfRule type="duplicateValues" dxfId="0" priority="6" stopIfTrue="1"/>
  </conditionalFormatting>
  <conditionalFormatting sqref="A25">
    <cfRule type="duplicateValues" dxfId="0" priority="224" stopIfTrue="1"/>
  </conditionalFormatting>
  <conditionalFormatting sqref="A30">
    <cfRule type="duplicateValues" dxfId="0" priority="225" stopIfTrue="1"/>
  </conditionalFormatting>
  <conditionalFormatting sqref="A31">
    <cfRule type="duplicateValues" dxfId="0" priority="218" stopIfTrue="1"/>
  </conditionalFormatting>
  <conditionalFormatting sqref="A34">
    <cfRule type="duplicateValues" dxfId="0" priority="213" stopIfTrue="1"/>
  </conditionalFormatting>
  <conditionalFormatting sqref="A35">
    <cfRule type="duplicateValues" dxfId="0" priority="210" stopIfTrue="1"/>
  </conditionalFormatting>
  <conditionalFormatting sqref="A36">
    <cfRule type="duplicateValues" dxfId="0" priority="2" stopIfTrue="1"/>
  </conditionalFormatting>
  <conditionalFormatting sqref="A43">
    <cfRule type="duplicateValues" dxfId="0" priority="1" stopIfTrue="1"/>
  </conditionalFormatting>
  <conditionalFormatting sqref="A44">
    <cfRule type="duplicateValues" dxfId="0" priority="214" stopIfTrue="1"/>
  </conditionalFormatting>
  <conditionalFormatting sqref="A45">
    <cfRule type="duplicateValues" dxfId="0" priority="219" stopIfTrue="1"/>
  </conditionalFormatting>
  <conditionalFormatting sqref="A46">
    <cfRule type="duplicateValues" dxfId="0" priority="217" stopIfTrue="1"/>
  </conditionalFormatting>
  <conditionalFormatting sqref="A55">
    <cfRule type="duplicateValues" dxfId="0" priority="291" stopIfTrue="1"/>
  </conditionalFormatting>
  <conditionalFormatting sqref="A58">
    <cfRule type="duplicateValues" dxfId="0" priority="289" stopIfTrue="1"/>
  </conditionalFormatting>
  <conditionalFormatting sqref="A59">
    <cfRule type="duplicateValues" dxfId="0" priority="264" stopIfTrue="1"/>
  </conditionalFormatting>
  <conditionalFormatting sqref="A61">
    <cfRule type="duplicateValues" dxfId="0" priority="288" stopIfTrue="1"/>
  </conditionalFormatting>
  <conditionalFormatting sqref="A62">
    <cfRule type="duplicateValues" dxfId="0" priority="287" stopIfTrue="1"/>
  </conditionalFormatting>
  <conditionalFormatting sqref="A63">
    <cfRule type="duplicateValues" dxfId="0" priority="273" stopIfTrue="1"/>
  </conditionalFormatting>
  <conditionalFormatting sqref="A64">
    <cfRule type="duplicateValues" dxfId="0" priority="286" stopIfTrue="1"/>
  </conditionalFormatting>
  <conditionalFormatting sqref="A67">
    <cfRule type="duplicateValues" dxfId="0" priority="284" stopIfTrue="1"/>
  </conditionalFormatting>
  <conditionalFormatting sqref="A68">
    <cfRule type="duplicateValues" dxfId="0" priority="283" stopIfTrue="1"/>
  </conditionalFormatting>
  <conditionalFormatting sqref="A69">
    <cfRule type="duplicateValues" dxfId="0" priority="282" stopIfTrue="1"/>
  </conditionalFormatting>
  <conditionalFormatting sqref="A70">
    <cfRule type="duplicateValues" dxfId="0" priority="280" stopIfTrue="1"/>
  </conditionalFormatting>
  <conditionalFormatting sqref="A73">
    <cfRule type="duplicateValues" dxfId="0" priority="277" stopIfTrue="1"/>
  </conditionalFormatting>
  <conditionalFormatting sqref="A74">
    <cfRule type="duplicateValues" dxfId="0" priority="279" stopIfTrue="1"/>
  </conditionalFormatting>
  <conditionalFormatting sqref="A75">
    <cfRule type="duplicateValues" dxfId="0" priority="276" stopIfTrue="1"/>
  </conditionalFormatting>
  <conditionalFormatting sqref="A80">
    <cfRule type="duplicateValues" dxfId="0" priority="272" stopIfTrue="1"/>
  </conditionalFormatting>
  <conditionalFormatting sqref="A81">
    <cfRule type="duplicateValues" dxfId="0" priority="271" stopIfTrue="1"/>
  </conditionalFormatting>
  <conditionalFormatting sqref="A82">
    <cfRule type="duplicateValues" dxfId="0" priority="281" stopIfTrue="1"/>
  </conditionalFormatting>
  <conditionalFormatting sqref="A89">
    <cfRule type="duplicateValues" dxfId="0" priority="274" stopIfTrue="1"/>
  </conditionalFormatting>
  <conditionalFormatting sqref="A90">
    <cfRule type="duplicateValues" dxfId="0" priority="203" stopIfTrue="1"/>
  </conditionalFormatting>
  <conditionalFormatting sqref="A91">
    <cfRule type="duplicateValues" dxfId="0" priority="266" stopIfTrue="1"/>
  </conditionalFormatting>
  <conditionalFormatting sqref="A94">
    <cfRule type="duplicateValues" dxfId="0" priority="270" stopIfTrue="1"/>
  </conditionalFormatting>
  <conditionalFormatting sqref="A95">
    <cfRule type="duplicateValues" dxfId="0" priority="268" stopIfTrue="1"/>
  </conditionalFormatting>
  <conditionalFormatting sqref="A104">
    <cfRule type="duplicateValues" dxfId="0" priority="206" stopIfTrue="1"/>
  </conditionalFormatting>
  <conditionalFormatting sqref="A107">
    <cfRule type="duplicateValues" dxfId="0" priority="201" stopIfTrue="1"/>
  </conditionalFormatting>
  <conditionalFormatting sqref="A108">
    <cfRule type="duplicateValues" dxfId="0" priority="187" stopIfTrue="1"/>
  </conditionalFormatting>
  <conditionalFormatting sqref="A109">
    <cfRule type="duplicateValues" dxfId="0" priority="200" stopIfTrue="1"/>
  </conditionalFormatting>
  <conditionalFormatting sqref="A110">
    <cfRule type="duplicateValues" dxfId="0" priority="191" stopIfTrue="1"/>
  </conditionalFormatting>
  <conditionalFormatting sqref="A111">
    <cfRule type="duplicateValues" dxfId="0" priority="199" stopIfTrue="1"/>
  </conditionalFormatting>
  <conditionalFormatting sqref="A114">
    <cfRule type="duplicateValues" dxfId="0" priority="181" stopIfTrue="1"/>
  </conditionalFormatting>
  <conditionalFormatting sqref="A115">
    <cfRule type="duplicateValues" dxfId="0" priority="186" stopIfTrue="1"/>
  </conditionalFormatting>
  <conditionalFormatting sqref="A116">
    <cfRule type="duplicateValues" dxfId="0" priority="197" stopIfTrue="1"/>
  </conditionalFormatting>
  <conditionalFormatting sqref="A123">
    <cfRule type="duplicateValues" dxfId="0" priority="195" stopIfTrue="1"/>
  </conditionalFormatting>
  <conditionalFormatting sqref="A124">
    <cfRule type="duplicateValues" dxfId="0" priority="194" stopIfTrue="1"/>
  </conditionalFormatting>
  <conditionalFormatting sqref="A125">
    <cfRule type="duplicateValues" dxfId="0" priority="196" stopIfTrue="1"/>
  </conditionalFormatting>
  <conditionalFormatting sqref="A126">
    <cfRule type="duplicateValues" dxfId="0" priority="189" stopIfTrue="1"/>
  </conditionalFormatting>
  <conditionalFormatting sqref="A129">
    <cfRule type="duplicateValues" dxfId="0" priority="184" stopIfTrue="1"/>
  </conditionalFormatting>
  <conditionalFormatting sqref="A130">
    <cfRule type="duplicateValues" dxfId="0" priority="183" stopIfTrue="1"/>
  </conditionalFormatting>
  <conditionalFormatting sqref="A137">
    <cfRule type="duplicateValues" dxfId="0" priority="192" stopIfTrue="1"/>
  </conditionalFormatting>
  <conditionalFormatting sqref="A138">
    <cfRule type="duplicateValues" dxfId="0" priority="185" stopIfTrue="1"/>
  </conditionalFormatting>
  <conditionalFormatting sqref="A139">
    <cfRule type="duplicateValues" dxfId="0" priority="205" stopIfTrue="1"/>
  </conditionalFormatting>
  <conditionalFormatting sqref="A140">
    <cfRule type="duplicateValues" dxfId="0" priority="190" stopIfTrue="1"/>
  </conditionalFormatting>
  <conditionalFormatting sqref="A141">
    <cfRule type="duplicateValues" dxfId="0" priority="188" stopIfTrue="1"/>
  </conditionalFormatting>
  <conditionalFormatting sqref="A150">
    <cfRule type="duplicateValues" dxfId="0" priority="265" stopIfTrue="1"/>
  </conditionalFormatting>
  <conditionalFormatting sqref="A153">
    <cfRule type="duplicateValues" dxfId="0" priority="261" stopIfTrue="1"/>
  </conditionalFormatting>
  <conditionalFormatting sqref="A154">
    <cfRule type="duplicateValues" dxfId="0" priority="211" stopIfTrue="1"/>
  </conditionalFormatting>
  <conditionalFormatting sqref="A156">
    <cfRule type="duplicateValues" dxfId="0" priority="260" stopIfTrue="1"/>
  </conditionalFormatting>
  <conditionalFormatting sqref="A157">
    <cfRule type="duplicateValues" dxfId="0" priority="259" stopIfTrue="1"/>
  </conditionalFormatting>
  <conditionalFormatting sqref="A158">
    <cfRule type="duplicateValues" dxfId="0" priority="258" stopIfTrue="1"/>
  </conditionalFormatting>
  <conditionalFormatting sqref="A159">
    <cfRule type="duplicateValues" dxfId="0" priority="244" stopIfTrue="1"/>
  </conditionalFormatting>
  <conditionalFormatting sqref="A160">
    <cfRule type="duplicateValues" dxfId="0" priority="257" stopIfTrue="1"/>
  </conditionalFormatting>
  <conditionalFormatting sqref="A165">
    <cfRule type="duplicateValues" dxfId="0" priority="254" stopIfTrue="1"/>
  </conditionalFormatting>
  <conditionalFormatting sqref="A166">
    <cfRule type="duplicateValues" dxfId="0" priority="253" stopIfTrue="1"/>
  </conditionalFormatting>
  <conditionalFormatting sqref="A167">
    <cfRule type="duplicateValues" dxfId="0" priority="251" stopIfTrue="1"/>
  </conditionalFormatting>
  <conditionalFormatting sqref="A170">
    <cfRule type="duplicateValues" dxfId="0" priority="179" stopIfTrue="1"/>
  </conditionalFormatting>
  <conditionalFormatting sqref="A171">
    <cfRule type="duplicateValues" dxfId="0" priority="250" stopIfTrue="1"/>
  </conditionalFormatting>
  <conditionalFormatting sqref="A172">
    <cfRule type="duplicateValues" dxfId="0" priority="239" stopIfTrue="1"/>
  </conditionalFormatting>
  <conditionalFormatting sqref="A173">
    <cfRule type="duplicateValues" dxfId="0" priority="248" stopIfTrue="1"/>
  </conditionalFormatting>
  <conditionalFormatting sqref="A174">
    <cfRule type="duplicateValues" dxfId="0" priority="247" stopIfTrue="1"/>
  </conditionalFormatting>
  <conditionalFormatting sqref="A175">
    <cfRule type="duplicateValues" dxfId="0" priority="238" stopIfTrue="1"/>
  </conditionalFormatting>
  <conditionalFormatting sqref="A178">
    <cfRule type="duplicateValues" dxfId="0" priority="243" stopIfTrue="1"/>
  </conditionalFormatting>
  <conditionalFormatting sqref="A179">
    <cfRule type="duplicateValues" dxfId="0" priority="242" stopIfTrue="1"/>
  </conditionalFormatting>
  <conditionalFormatting sqref="A180">
    <cfRule type="duplicateValues" dxfId="0" priority="236" stopIfTrue="1"/>
  </conditionalFormatting>
  <conditionalFormatting sqref="A181">
    <cfRule type="duplicateValues" dxfId="0" priority="241" stopIfTrue="1"/>
  </conditionalFormatting>
  <conditionalFormatting sqref="A182">
    <cfRule type="duplicateValues" dxfId="0" priority="252" stopIfTrue="1"/>
  </conditionalFormatting>
  <conditionalFormatting sqref="A189">
    <cfRule type="duplicateValues" dxfId="0" priority="245" stopIfTrue="1"/>
  </conditionalFormatting>
  <conditionalFormatting sqref="A190">
    <cfRule type="duplicateValues" dxfId="0" priority="177" stopIfTrue="1"/>
  </conditionalFormatting>
  <conditionalFormatting sqref="A191">
    <cfRule type="duplicateValues" dxfId="0" priority="235" stopIfTrue="1"/>
  </conditionalFormatting>
  <conditionalFormatting sqref="A192">
    <cfRule type="duplicateValues" dxfId="0" priority="234" stopIfTrue="1"/>
  </conditionalFormatting>
  <conditionalFormatting sqref="A193">
    <cfRule type="duplicateValues" dxfId="0" priority="267" stopIfTrue="1"/>
  </conditionalFormatting>
  <conditionalFormatting sqref="A194">
    <cfRule type="duplicateValues" dxfId="0" priority="240" stopIfTrue="1"/>
  </conditionalFormatting>
  <conditionalFormatting sqref="A195">
    <cfRule type="duplicateValues" dxfId="0" priority="237" stopIfTrue="1"/>
  </conditionalFormatting>
  <conditionalFormatting sqref="A204">
    <cfRule type="duplicateValues" dxfId="0" priority="176" stopIfTrue="1"/>
  </conditionalFormatting>
  <conditionalFormatting sqref="A207">
    <cfRule type="duplicateValues" dxfId="0" priority="174" stopIfTrue="1"/>
  </conditionalFormatting>
  <conditionalFormatting sqref="A208">
    <cfRule type="duplicateValues" dxfId="0" priority="151" stopIfTrue="1"/>
  </conditionalFormatting>
  <conditionalFormatting sqref="A210">
    <cfRule type="duplicateValues" dxfId="0" priority="173" stopIfTrue="1"/>
  </conditionalFormatting>
  <conditionalFormatting sqref="A211">
    <cfRule type="duplicateValues" dxfId="0" priority="172" stopIfTrue="1"/>
  </conditionalFormatting>
  <conditionalFormatting sqref="A212">
    <cfRule type="duplicateValues" dxfId="0" priority="158" stopIfTrue="1"/>
  </conditionalFormatting>
  <conditionalFormatting sqref="A213">
    <cfRule type="duplicateValues" dxfId="0" priority="171" stopIfTrue="1"/>
  </conditionalFormatting>
  <conditionalFormatting sqref="A216">
    <cfRule type="duplicateValues" dxfId="0" priority="169" stopIfTrue="1"/>
  </conditionalFormatting>
  <conditionalFormatting sqref="A217">
    <cfRule type="duplicateValues" dxfId="0" priority="168" stopIfTrue="1"/>
  </conditionalFormatting>
  <conditionalFormatting sqref="A218">
    <cfRule type="duplicateValues" dxfId="0" priority="167" stopIfTrue="1"/>
  </conditionalFormatting>
  <conditionalFormatting sqref="A219">
    <cfRule type="duplicateValues" dxfId="0" priority="165" stopIfTrue="1"/>
  </conditionalFormatting>
  <conditionalFormatting sqref="A222">
    <cfRule type="duplicateValues" dxfId="0" priority="162" stopIfTrue="1"/>
  </conditionalFormatting>
  <conditionalFormatting sqref="A223">
    <cfRule type="duplicateValues" dxfId="0" priority="164" stopIfTrue="1"/>
  </conditionalFormatting>
  <conditionalFormatting sqref="A224">
    <cfRule type="duplicateValues" dxfId="0" priority="161" stopIfTrue="1"/>
  </conditionalFormatting>
  <conditionalFormatting sqref="A229">
    <cfRule type="duplicateValues" dxfId="0" priority="157" stopIfTrue="1"/>
  </conditionalFormatting>
  <conditionalFormatting sqref="A230">
    <cfRule type="duplicateValues" dxfId="0" priority="156" stopIfTrue="1"/>
  </conditionalFormatting>
  <conditionalFormatting sqref="A231">
    <cfRule type="duplicateValues" dxfId="0" priority="166" stopIfTrue="1"/>
  </conditionalFormatting>
  <conditionalFormatting sqref="A238">
    <cfRule type="duplicateValues" dxfId="0" priority="159" stopIfTrue="1"/>
  </conditionalFormatting>
  <conditionalFormatting sqref="A239">
    <cfRule type="duplicateValues" dxfId="0" priority="146" stopIfTrue="1"/>
  </conditionalFormatting>
  <conditionalFormatting sqref="A240">
    <cfRule type="duplicateValues" dxfId="0" priority="149" stopIfTrue="1"/>
  </conditionalFormatting>
  <conditionalFormatting sqref="A241">
    <cfRule type="duplicateValues" dxfId="0" priority="152" stopIfTrue="1"/>
  </conditionalFormatting>
  <conditionalFormatting sqref="A242">
    <cfRule type="duplicateValues" dxfId="0" priority="148" stopIfTrue="1"/>
  </conditionalFormatting>
  <conditionalFormatting sqref="A243">
    <cfRule type="duplicateValues" dxfId="0" priority="147" stopIfTrue="1"/>
  </conditionalFormatting>
  <conditionalFormatting sqref="A244">
    <cfRule type="duplicateValues" dxfId="0" priority="155" stopIfTrue="1"/>
  </conditionalFormatting>
  <conditionalFormatting sqref="A245">
    <cfRule type="duplicateValues" dxfId="0" priority="153" stopIfTrue="1"/>
  </conditionalFormatting>
  <conditionalFormatting sqref="A254">
    <cfRule type="duplicateValues" dxfId="0" priority="145" stopIfTrue="1"/>
  </conditionalFormatting>
  <conditionalFormatting sqref="A257">
    <cfRule type="duplicateValues" dxfId="0" priority="139" stopIfTrue="1"/>
  </conditionalFormatting>
  <conditionalFormatting sqref="A258">
    <cfRule type="duplicateValues" dxfId="0" priority="120" stopIfTrue="1"/>
  </conditionalFormatting>
  <conditionalFormatting sqref="A260">
    <cfRule type="duplicateValues" dxfId="0" priority="138" stopIfTrue="1"/>
  </conditionalFormatting>
  <conditionalFormatting sqref="A261">
    <cfRule type="duplicateValues" dxfId="0" priority="137" stopIfTrue="1"/>
  </conditionalFormatting>
  <conditionalFormatting sqref="A262">
    <cfRule type="duplicateValues" dxfId="0" priority="125" stopIfTrue="1"/>
  </conditionalFormatting>
  <conditionalFormatting sqref="A263">
    <cfRule type="duplicateValues" dxfId="0" priority="136" stopIfTrue="1"/>
  </conditionalFormatting>
  <conditionalFormatting sqref="A266">
    <cfRule type="duplicateValues" dxfId="0" priority="134" stopIfTrue="1"/>
  </conditionalFormatting>
  <conditionalFormatting sqref="A267">
    <cfRule type="duplicateValues" dxfId="0" priority="115" stopIfTrue="1"/>
  </conditionalFormatting>
  <conditionalFormatting sqref="A268">
    <cfRule type="duplicateValues" dxfId="0" priority="133" stopIfTrue="1"/>
  </conditionalFormatting>
  <conditionalFormatting sqref="A269">
    <cfRule type="duplicateValues" dxfId="0" priority="132" stopIfTrue="1"/>
  </conditionalFormatting>
  <conditionalFormatting sqref="A270">
    <cfRule type="duplicateValues" dxfId="0" priority="130" stopIfTrue="1"/>
  </conditionalFormatting>
  <conditionalFormatting sqref="A273">
    <cfRule type="duplicateValues" dxfId="0" priority="108" stopIfTrue="1"/>
  </conditionalFormatting>
  <conditionalFormatting sqref="A274">
    <cfRule type="duplicateValues" dxfId="0" priority="114" stopIfTrue="1"/>
  </conditionalFormatting>
  <conditionalFormatting sqref="A275">
    <cfRule type="duplicateValues" dxfId="0" priority="129" stopIfTrue="1"/>
  </conditionalFormatting>
  <conditionalFormatting sqref="A276">
    <cfRule type="duplicateValues" dxfId="0" priority="113" stopIfTrue="1"/>
  </conditionalFormatting>
  <conditionalFormatting sqref="A277">
    <cfRule type="duplicateValues" dxfId="0" priority="68" stopIfTrue="1"/>
  </conditionalFormatting>
  <conditionalFormatting sqref="A278">
    <cfRule type="duplicateValues" dxfId="0" priority="70" stopIfTrue="1"/>
  </conditionalFormatting>
  <conditionalFormatting sqref="A279">
    <cfRule type="duplicateValues" dxfId="0" priority="69" stopIfTrue="1"/>
  </conditionalFormatting>
  <conditionalFormatting sqref="A280">
    <cfRule type="duplicateValues" dxfId="0" priority="67" stopIfTrue="1"/>
  </conditionalFormatting>
  <conditionalFormatting sqref="A281">
    <cfRule type="duplicateValues" dxfId="0" priority="122" stopIfTrue="1"/>
  </conditionalFormatting>
  <conditionalFormatting sqref="A284">
    <cfRule type="duplicateValues" dxfId="0" priority="124" stopIfTrue="1"/>
  </conditionalFormatting>
  <conditionalFormatting sqref="A285">
    <cfRule type="duplicateValues" dxfId="0" priority="123" stopIfTrue="1"/>
  </conditionalFormatting>
  <conditionalFormatting sqref="A286">
    <cfRule type="duplicateValues" dxfId="0" priority="131" stopIfTrue="1"/>
  </conditionalFormatting>
  <conditionalFormatting sqref="A287">
    <cfRule type="duplicateValues" dxfId="0" priority="111" stopIfTrue="1"/>
  </conditionalFormatting>
  <conditionalFormatting sqref="A288">
    <cfRule type="duplicateValues" dxfId="0" priority="110" stopIfTrue="1"/>
  </conditionalFormatting>
  <conditionalFormatting sqref="A295">
    <cfRule type="duplicateValues" dxfId="0" priority="109" stopIfTrue="1"/>
  </conditionalFormatting>
  <conditionalFormatting sqref="A296">
    <cfRule type="duplicateValues" dxfId="0" priority="126" stopIfTrue="1"/>
  </conditionalFormatting>
  <conditionalFormatting sqref="A297">
    <cfRule type="duplicateValues" dxfId="0" priority="116" stopIfTrue="1"/>
  </conditionalFormatting>
  <conditionalFormatting sqref="A298">
    <cfRule type="duplicateValues" dxfId="0" priority="119" stopIfTrue="1"/>
  </conditionalFormatting>
  <conditionalFormatting sqref="A299">
    <cfRule type="duplicateValues" dxfId="0" priority="121" stopIfTrue="1"/>
  </conditionalFormatting>
  <conditionalFormatting sqref="A300">
    <cfRule type="duplicateValues" dxfId="0" priority="118" stopIfTrue="1"/>
  </conditionalFormatting>
  <conditionalFormatting sqref="A301">
    <cfRule type="duplicateValues" dxfId="0" priority="117" stopIfTrue="1"/>
  </conditionalFormatting>
  <conditionalFormatting sqref="A302">
    <cfRule type="duplicateValues" dxfId="0" priority="143" stopIfTrue="1"/>
  </conditionalFormatting>
  <conditionalFormatting sqref="A303">
    <cfRule type="duplicateValues" dxfId="0" priority="142" stopIfTrue="1"/>
  </conditionalFormatting>
  <conditionalFormatting sqref="A312">
    <cfRule type="duplicateValues" dxfId="0" priority="263" stopIfTrue="1"/>
  </conditionalFormatting>
  <conditionalFormatting sqref="A315">
    <cfRule type="duplicateValues" dxfId="0" priority="105" stopIfTrue="1"/>
  </conditionalFormatting>
  <conditionalFormatting sqref="A316">
    <cfRule type="duplicateValues" dxfId="0" priority="74" stopIfTrue="1"/>
  </conditionalFormatting>
  <conditionalFormatting sqref="A317">
    <cfRule type="duplicateValues" dxfId="0" priority="62" stopIfTrue="1"/>
  </conditionalFormatting>
  <conditionalFormatting sqref="A318">
    <cfRule type="duplicateValues" dxfId="0" priority="104" stopIfTrue="1"/>
  </conditionalFormatting>
  <conditionalFormatting sqref="A319">
    <cfRule type="duplicateValues" dxfId="0" priority="75" stopIfTrue="1"/>
  </conditionalFormatting>
  <conditionalFormatting sqref="A320">
    <cfRule type="duplicateValues" dxfId="0" priority="103" stopIfTrue="1"/>
  </conditionalFormatting>
  <conditionalFormatting sqref="A321">
    <cfRule type="duplicateValues" dxfId="0" priority="91" stopIfTrue="1"/>
  </conditionalFormatting>
  <conditionalFormatting sqref="A322">
    <cfRule type="duplicateValues" dxfId="0" priority="102" stopIfTrue="1"/>
  </conditionalFormatting>
  <conditionalFormatting sqref="A325">
    <cfRule type="duplicateValues" dxfId="0" priority="100" stopIfTrue="1"/>
  </conditionalFormatting>
  <conditionalFormatting sqref="A326">
    <cfRule type="duplicateValues" dxfId="0" priority="83" stopIfTrue="1"/>
  </conditionalFormatting>
  <conditionalFormatting sqref="A327">
    <cfRule type="duplicateValues" dxfId="0" priority="99" stopIfTrue="1"/>
  </conditionalFormatting>
  <conditionalFormatting sqref="A328">
    <cfRule type="duplicateValues" dxfId="0" priority="98" stopIfTrue="1"/>
  </conditionalFormatting>
  <conditionalFormatting sqref="A329">
    <cfRule type="duplicateValues" dxfId="0" priority="96" stopIfTrue="1"/>
  </conditionalFormatting>
  <conditionalFormatting sqref="A332">
    <cfRule type="duplicateValues" dxfId="0" priority="76" stopIfTrue="1"/>
  </conditionalFormatting>
  <conditionalFormatting sqref="A333">
    <cfRule type="duplicateValues" dxfId="0" priority="82" stopIfTrue="1"/>
  </conditionalFormatting>
  <conditionalFormatting sqref="A334">
    <cfRule type="duplicateValues" dxfId="0" priority="95" stopIfTrue="1"/>
  </conditionalFormatting>
  <conditionalFormatting sqref="A335">
    <cfRule type="duplicateValues" dxfId="0" priority="81" stopIfTrue="1"/>
  </conditionalFormatting>
  <conditionalFormatting sqref="A336">
    <cfRule type="duplicateValues" dxfId="0" priority="64" stopIfTrue="1"/>
  </conditionalFormatting>
  <conditionalFormatting sqref="A337">
    <cfRule type="duplicateValues" dxfId="0" priority="66" stopIfTrue="1"/>
  </conditionalFormatting>
  <conditionalFormatting sqref="A338">
    <cfRule type="duplicateValues" dxfId="0" priority="65" stopIfTrue="1"/>
  </conditionalFormatting>
  <conditionalFormatting sqref="A339">
    <cfRule type="duplicateValues" dxfId="0" priority="63" stopIfTrue="1"/>
  </conditionalFormatting>
  <conditionalFormatting sqref="A340">
    <cfRule type="duplicateValues" dxfId="0" priority="89" stopIfTrue="1"/>
  </conditionalFormatting>
  <conditionalFormatting sqref="A341">
    <cfRule type="duplicateValues" dxfId="0" priority="72" stopIfTrue="1"/>
  </conditionalFormatting>
  <conditionalFormatting sqref="A342">
    <cfRule type="duplicateValues" dxfId="0" priority="73" stopIfTrue="1"/>
  </conditionalFormatting>
  <conditionalFormatting sqref="A345">
    <cfRule type="duplicateValues" dxfId="0" priority="61" stopIfTrue="1"/>
  </conditionalFormatting>
  <conditionalFormatting sqref="A346">
    <cfRule type="duplicateValues" dxfId="0" priority="90" stopIfTrue="1"/>
  </conditionalFormatting>
  <conditionalFormatting sqref="A347">
    <cfRule type="duplicateValues" dxfId="0" priority="97" stopIfTrue="1"/>
  </conditionalFormatting>
  <conditionalFormatting sqref="A348">
    <cfRule type="duplicateValues" dxfId="0" priority="79" stopIfTrue="1"/>
  </conditionalFormatting>
  <conditionalFormatting sqref="A349">
    <cfRule type="duplicateValues" dxfId="0" priority="78" stopIfTrue="1"/>
  </conditionalFormatting>
  <conditionalFormatting sqref="A356">
    <cfRule type="duplicateValues" dxfId="0" priority="77" stopIfTrue="1"/>
  </conditionalFormatting>
  <conditionalFormatting sqref="A357">
    <cfRule type="duplicateValues" dxfId="0" priority="71" stopIfTrue="1"/>
  </conditionalFormatting>
  <conditionalFormatting sqref="A358">
    <cfRule type="duplicateValues" dxfId="0" priority="92" stopIfTrue="1"/>
  </conditionalFormatting>
  <conditionalFormatting sqref="A359">
    <cfRule type="duplicateValues" dxfId="0" priority="84" stopIfTrue="1"/>
  </conditionalFormatting>
  <conditionalFormatting sqref="A360">
    <cfRule type="duplicateValues" dxfId="0" priority="87" stopIfTrue="1"/>
  </conditionalFormatting>
  <conditionalFormatting sqref="A361">
    <cfRule type="duplicateValues" dxfId="0" priority="88" stopIfTrue="1"/>
  </conditionalFormatting>
  <conditionalFormatting sqref="A362">
    <cfRule type="duplicateValues" dxfId="0" priority="86" stopIfTrue="1"/>
  </conditionalFormatting>
  <conditionalFormatting sqref="A363">
    <cfRule type="duplicateValues" dxfId="0" priority="85" stopIfTrue="1"/>
  </conditionalFormatting>
  <conditionalFormatting sqref="A364">
    <cfRule type="duplicateValues" dxfId="0" priority="107" stopIfTrue="1"/>
  </conditionalFormatting>
  <conditionalFormatting sqref="A365">
    <cfRule type="duplicateValues" dxfId="0" priority="106" stopIfTrue="1"/>
  </conditionalFormatting>
  <conditionalFormatting sqref="A374">
    <cfRule type="duplicateValues" dxfId="0" priority="141" stopIfTrue="1"/>
  </conditionalFormatting>
  <conditionalFormatting sqref="A377">
    <cfRule type="duplicateValues" dxfId="0" priority="57" stopIfTrue="1"/>
  </conditionalFormatting>
  <conditionalFormatting sqref="A378">
    <cfRule type="duplicateValues" dxfId="0" priority="26" stopIfTrue="1"/>
  </conditionalFormatting>
  <conditionalFormatting sqref="A379">
    <cfRule type="duplicateValues" dxfId="0" priority="18" stopIfTrue="1"/>
  </conditionalFormatting>
  <conditionalFormatting sqref="A380">
    <cfRule type="duplicateValues" dxfId="0" priority="56" stopIfTrue="1"/>
  </conditionalFormatting>
  <conditionalFormatting sqref="A381">
    <cfRule type="duplicateValues" dxfId="0" priority="27" stopIfTrue="1"/>
  </conditionalFormatting>
  <conditionalFormatting sqref="A382">
    <cfRule type="duplicateValues" dxfId="0" priority="55" stopIfTrue="1"/>
  </conditionalFormatting>
  <conditionalFormatting sqref="A383">
    <cfRule type="duplicateValues" dxfId="0" priority="43" stopIfTrue="1"/>
  </conditionalFormatting>
  <conditionalFormatting sqref="A384">
    <cfRule type="duplicateValues" dxfId="0" priority="54" stopIfTrue="1"/>
  </conditionalFormatting>
  <conditionalFormatting sqref="A387">
    <cfRule type="duplicateValues" dxfId="0" priority="52" stopIfTrue="1"/>
  </conditionalFormatting>
  <conditionalFormatting sqref="A388">
    <cfRule type="duplicateValues" dxfId="0" priority="35" stopIfTrue="1"/>
  </conditionalFormatting>
  <conditionalFormatting sqref="A389">
    <cfRule type="duplicateValues" dxfId="0" priority="51" stopIfTrue="1"/>
  </conditionalFormatting>
  <conditionalFormatting sqref="A390">
    <cfRule type="duplicateValues" dxfId="0" priority="50" stopIfTrue="1"/>
  </conditionalFormatting>
  <conditionalFormatting sqref="A391">
    <cfRule type="duplicateValues" dxfId="0" priority="48" stopIfTrue="1"/>
  </conditionalFormatting>
  <conditionalFormatting sqref="A394">
    <cfRule type="duplicateValues" dxfId="0" priority="11" stopIfTrue="1"/>
  </conditionalFormatting>
  <conditionalFormatting sqref="A395">
    <cfRule type="duplicateValues" dxfId="0" priority="28" stopIfTrue="1"/>
  </conditionalFormatting>
  <conditionalFormatting sqref="A396">
    <cfRule type="duplicateValues" dxfId="0" priority="34" stopIfTrue="1"/>
  </conditionalFormatting>
  <conditionalFormatting sqref="A397">
    <cfRule type="duplicateValues" dxfId="0" priority="47" stopIfTrue="1"/>
  </conditionalFormatting>
  <conditionalFormatting sqref="A398">
    <cfRule type="duplicateValues" dxfId="0" priority="33" stopIfTrue="1"/>
  </conditionalFormatting>
  <conditionalFormatting sqref="A399">
    <cfRule type="duplicateValues" dxfId="0" priority="20" stopIfTrue="1"/>
  </conditionalFormatting>
  <conditionalFormatting sqref="A400">
    <cfRule type="duplicateValues" dxfId="0" priority="22" stopIfTrue="1"/>
  </conditionalFormatting>
  <conditionalFormatting sqref="A401">
    <cfRule type="duplicateValues" dxfId="0" priority="21" stopIfTrue="1"/>
  </conditionalFormatting>
  <conditionalFormatting sqref="A402">
    <cfRule type="duplicateValues" dxfId="0" priority="19" stopIfTrue="1"/>
  </conditionalFormatting>
  <conditionalFormatting sqref="A403">
    <cfRule type="duplicateValues" dxfId="0" priority="41" stopIfTrue="1"/>
  </conditionalFormatting>
  <conditionalFormatting sqref="A404">
    <cfRule type="duplicateValues" dxfId="0" priority="24" stopIfTrue="1"/>
  </conditionalFormatting>
  <conditionalFormatting sqref="A405">
    <cfRule type="duplicateValues" dxfId="0" priority="25" stopIfTrue="1"/>
  </conditionalFormatting>
  <conditionalFormatting sqref="A408">
    <cfRule type="duplicateValues" dxfId="0" priority="17" stopIfTrue="1"/>
  </conditionalFormatting>
  <conditionalFormatting sqref="A409">
    <cfRule type="duplicateValues" dxfId="0" priority="42" stopIfTrue="1"/>
  </conditionalFormatting>
  <conditionalFormatting sqref="A410">
    <cfRule type="duplicateValues" dxfId="0" priority="49" stopIfTrue="1"/>
  </conditionalFormatting>
  <conditionalFormatting sqref="A411">
    <cfRule type="duplicateValues" dxfId="0" priority="31" stopIfTrue="1"/>
  </conditionalFormatting>
  <conditionalFormatting sqref="A412">
    <cfRule type="duplicateValues" dxfId="0" priority="30" stopIfTrue="1"/>
  </conditionalFormatting>
  <conditionalFormatting sqref="A419">
    <cfRule type="duplicateValues" dxfId="0" priority="15" stopIfTrue="1"/>
  </conditionalFormatting>
  <conditionalFormatting sqref="A420">
    <cfRule type="duplicateValues" dxfId="0" priority="29" stopIfTrue="1"/>
  </conditionalFormatting>
  <conditionalFormatting sqref="A421">
    <cfRule type="duplicateValues" dxfId="0" priority="13" stopIfTrue="1"/>
  </conditionalFormatting>
  <conditionalFormatting sqref="A422">
    <cfRule type="duplicateValues" dxfId="0" priority="23" stopIfTrue="1"/>
  </conditionalFormatting>
  <conditionalFormatting sqref="A423">
    <cfRule type="duplicateValues" dxfId="0" priority="44" stopIfTrue="1"/>
  </conditionalFormatting>
  <conditionalFormatting sqref="A424">
    <cfRule type="duplicateValues" dxfId="0" priority="36" stopIfTrue="1"/>
  </conditionalFormatting>
  <conditionalFormatting sqref="A425">
    <cfRule type="duplicateValues" dxfId="0" priority="39" stopIfTrue="1"/>
  </conditionalFormatting>
  <conditionalFormatting sqref="A426">
    <cfRule type="duplicateValues" dxfId="0" priority="40" stopIfTrue="1"/>
  </conditionalFormatting>
  <conditionalFormatting sqref="A429">
    <cfRule type="duplicateValues" dxfId="0" priority="38" stopIfTrue="1"/>
  </conditionalFormatting>
  <conditionalFormatting sqref="A430">
    <cfRule type="duplicateValues" dxfId="0" priority="37" stopIfTrue="1"/>
  </conditionalFormatting>
  <conditionalFormatting sqref="A441">
    <cfRule type="duplicateValues" dxfId="0" priority="59" stopIfTrue="1"/>
  </conditionalFormatting>
  <conditionalFormatting sqref="A442">
    <cfRule type="duplicateValues" dxfId="0" priority="58" stopIfTrue="1"/>
  </conditionalFormatting>
  <conditionalFormatting sqref="A11:A12">
    <cfRule type="duplicateValues" dxfId="0" priority="231" stopIfTrue="1"/>
  </conditionalFormatting>
  <conditionalFormatting sqref="A19:A20">
    <cfRule type="duplicateValues" dxfId="0" priority="227" stopIfTrue="1"/>
  </conditionalFormatting>
  <conditionalFormatting sqref="A26:A29">
    <cfRule type="duplicateValues" dxfId="0" priority="5" stopIfTrue="1"/>
  </conditionalFormatting>
  <conditionalFormatting sqref="A32:A33">
    <cfRule type="duplicateValues" dxfId="0" priority="3" stopIfTrue="1"/>
  </conditionalFormatting>
  <conditionalFormatting sqref="A37:A42">
    <cfRule type="duplicateValues" dxfId="0" priority="222" stopIfTrue="1"/>
  </conditionalFormatting>
  <conditionalFormatting sqref="A56:A57">
    <cfRule type="duplicateValues" dxfId="0" priority="290" stopIfTrue="1"/>
  </conditionalFormatting>
  <conditionalFormatting sqref="A65:A66">
    <cfRule type="duplicateValues" dxfId="0" priority="285" stopIfTrue="1"/>
  </conditionalFormatting>
  <conditionalFormatting sqref="A71:A72">
    <cfRule type="duplicateValues" dxfId="0" priority="278" stopIfTrue="1"/>
  </conditionalFormatting>
  <conditionalFormatting sqref="A76:A77">
    <cfRule type="duplicateValues" dxfId="0" priority="269" stopIfTrue="1"/>
  </conditionalFormatting>
  <conditionalFormatting sqref="A78:A79">
    <cfRule type="duplicateValues" dxfId="0" priority="204" stopIfTrue="1"/>
  </conditionalFormatting>
  <conditionalFormatting sqref="A83:A88">
    <cfRule type="duplicateValues" dxfId="0" priority="275" stopIfTrue="1"/>
  </conditionalFormatting>
  <conditionalFormatting sqref="A92:A93">
    <cfRule type="duplicateValues" dxfId="0" priority="212" stopIfTrue="1"/>
  </conditionalFormatting>
  <conditionalFormatting sqref="A105:A106">
    <cfRule type="duplicateValues" dxfId="0" priority="202" stopIfTrue="1"/>
  </conditionalFormatting>
  <conditionalFormatting sqref="A112:A113">
    <cfRule type="duplicateValues" dxfId="0" priority="198" stopIfTrue="1"/>
  </conditionalFormatting>
  <conditionalFormatting sqref="A117:A122">
    <cfRule type="duplicateValues" dxfId="0" priority="182" stopIfTrue="1"/>
  </conditionalFormatting>
  <conditionalFormatting sqref="A127:A128">
    <cfRule type="duplicateValues" dxfId="0" priority="180" stopIfTrue="1"/>
  </conditionalFormatting>
  <conditionalFormatting sqref="A131:A136">
    <cfRule type="duplicateValues" dxfId="0" priority="193" stopIfTrue="1"/>
  </conditionalFormatting>
  <conditionalFormatting sqref="A151:A152">
    <cfRule type="duplicateValues" dxfId="0" priority="262" stopIfTrue="1"/>
  </conditionalFormatting>
  <conditionalFormatting sqref="A161:A162">
    <cfRule type="duplicateValues" dxfId="0" priority="256" stopIfTrue="1"/>
  </conditionalFormatting>
  <conditionalFormatting sqref="A163:A164">
    <cfRule type="duplicateValues" dxfId="0" priority="255" stopIfTrue="1"/>
  </conditionalFormatting>
  <conditionalFormatting sqref="A168:A169">
    <cfRule type="duplicateValues" dxfId="0" priority="249" stopIfTrue="1"/>
  </conditionalFormatting>
  <conditionalFormatting sqref="A176:A177">
    <cfRule type="duplicateValues" dxfId="0" priority="178" stopIfTrue="1"/>
  </conditionalFormatting>
  <conditionalFormatting sqref="A183:A188">
    <cfRule type="duplicateValues" dxfId="0" priority="246" stopIfTrue="1"/>
  </conditionalFormatting>
  <conditionalFormatting sqref="A205:A206">
    <cfRule type="duplicateValues" dxfId="0" priority="175" stopIfTrue="1"/>
  </conditionalFormatting>
  <conditionalFormatting sqref="A214:A215">
    <cfRule type="duplicateValues" dxfId="0" priority="170" stopIfTrue="1"/>
  </conditionalFormatting>
  <conditionalFormatting sqref="A220:A221">
    <cfRule type="duplicateValues" dxfId="0" priority="163" stopIfTrue="1"/>
  </conditionalFormatting>
  <conditionalFormatting sqref="A225:A226">
    <cfRule type="duplicateValues" dxfId="0" priority="154" stopIfTrue="1"/>
  </conditionalFormatting>
  <conditionalFormatting sqref="A227:A228">
    <cfRule type="duplicateValues" dxfId="0" priority="150" stopIfTrue="1"/>
  </conditionalFormatting>
  <conditionalFormatting sqref="A232:A237">
    <cfRule type="duplicateValues" dxfId="0" priority="160" stopIfTrue="1"/>
  </conditionalFormatting>
  <conditionalFormatting sqref="A255:A256">
    <cfRule type="duplicateValues" dxfId="0" priority="144" stopIfTrue="1"/>
  </conditionalFormatting>
  <conditionalFormatting sqref="A264:A265">
    <cfRule type="duplicateValues" dxfId="0" priority="135" stopIfTrue="1"/>
  </conditionalFormatting>
  <conditionalFormatting sqref="A271:A272">
    <cfRule type="duplicateValues" dxfId="0" priority="128" stopIfTrue="1"/>
  </conditionalFormatting>
  <conditionalFormatting sqref="A282:A283">
    <cfRule type="duplicateValues" dxfId="0" priority="112" stopIfTrue="1"/>
  </conditionalFormatting>
  <conditionalFormatting sqref="A289:A294">
    <cfRule type="duplicateValues" dxfId="0" priority="127" stopIfTrue="1"/>
  </conditionalFormatting>
  <conditionalFormatting sqref="A313:A314">
    <cfRule type="duplicateValues" dxfId="0" priority="233" stopIfTrue="1"/>
  </conditionalFormatting>
  <conditionalFormatting sqref="A323:A324">
    <cfRule type="duplicateValues" dxfId="0" priority="101" stopIfTrue="1"/>
  </conditionalFormatting>
  <conditionalFormatting sqref="A330:A331">
    <cfRule type="duplicateValues" dxfId="0" priority="94" stopIfTrue="1"/>
  </conditionalFormatting>
  <conditionalFormatting sqref="A343:A344">
    <cfRule type="duplicateValues" dxfId="0" priority="80" stopIfTrue="1"/>
  </conditionalFormatting>
  <conditionalFormatting sqref="A350:A355">
    <cfRule type="duplicateValues" dxfId="0" priority="93" stopIfTrue="1"/>
  </conditionalFormatting>
  <conditionalFormatting sqref="A375:A376">
    <cfRule type="duplicateValues" dxfId="0" priority="140" stopIfTrue="1"/>
  </conditionalFormatting>
  <conditionalFormatting sqref="A385:A386">
    <cfRule type="duplicateValues" dxfId="0" priority="53" stopIfTrue="1"/>
  </conditionalFormatting>
  <conditionalFormatting sqref="A392:A393">
    <cfRule type="duplicateValues" dxfId="0" priority="46" stopIfTrue="1"/>
  </conditionalFormatting>
  <conditionalFormatting sqref="A406:A407">
    <cfRule type="duplicateValues" dxfId="0" priority="32" stopIfTrue="1"/>
  </conditionalFormatting>
  <conditionalFormatting sqref="A413:A418">
    <cfRule type="duplicateValues" dxfId="0" priority="45" stopIfTrue="1"/>
  </conditionalFormatting>
  <conditionalFormatting sqref="A427:A428">
    <cfRule type="duplicateValues" dxfId="0" priority="14" stopIfTrue="1"/>
  </conditionalFormatting>
  <conditionalFormatting sqref="A431:A434">
    <cfRule type="duplicateValues" dxfId="0" priority="60" stopIfTrue="1"/>
  </conditionalFormatting>
  <conditionalFormatting sqref="A435:A436">
    <cfRule type="duplicateValues" dxfId="0" priority="16" stopIfTrue="1"/>
  </conditionalFormatting>
  <conditionalFormatting sqref="A437:A438">
    <cfRule type="duplicateValues" dxfId="0" priority="12" stopIfTrue="1"/>
  </conditionalFormatting>
  <conditionalFormatting sqref="A439:A440">
    <cfRule type="duplicateValues" dxfId="0" priority="10" stopIfTrue="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8</vt:i4>
      </vt:variant>
    </vt:vector>
  </HeadingPairs>
  <TitlesOfParts>
    <vt:vector size="8" baseType="lpstr">
      <vt:lpstr>使用说明</vt:lpstr>
      <vt:lpstr>LOVE·宠爱套餐</vt:lpstr>
      <vt:lpstr>LOVE·珍爱套餐</vt:lpstr>
      <vt:lpstr>LOVE·挚爱套餐</vt:lpstr>
      <vt:lpstr>LOVE·钟爱套餐</vt:lpstr>
      <vt:lpstr>LOVE·唯爱套餐</vt:lpstr>
      <vt:lpstr>折扣&amp;成本-五康</vt:lpstr>
      <vt:lpstr>五康</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LH</dc:creator>
  <cp:lastModifiedBy>田平慧</cp:lastModifiedBy>
  <dcterms:created xsi:type="dcterms:W3CDTF">2020-08-18T15:45:00Z</dcterms:created>
  <dcterms:modified xsi:type="dcterms:W3CDTF">2020-10-20T13:03:43Z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2052-11.1.0.10072</vt:lpwstr>
  </property>
</Properties>
</file>